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'PC-Version'!$A$1:$BD$98</definedName>
  </definedNames>
  <calcPr fullCalcOnLoad="1"/>
</workbook>
</file>

<file path=xl/sharedStrings.xml><?xml version="1.0" encoding="utf-8"?>
<sst xmlns="http://schemas.openxmlformats.org/spreadsheetml/2006/main" count="261" uniqueCount="66">
  <si>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</si>
  <si>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</si>
  <si>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</si>
  <si>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</si>
  <si>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</si>
  <si>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</si>
  <si>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</si>
  <si>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</si>
  <si>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</si>
  <si>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</si>
  <si>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</si>
  <si>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</si>
  <si>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</si>
  <si>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</si>
  <si>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</si>
  <si>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</si>
  <si>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</si>
  <si>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</si>
  <si>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</si>
  <si>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</si>
  <si>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</si>
  <si>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</si>
  <si>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</si>
  <si>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</si>
  <si>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</si>
  <si>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</si>
  <si>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</si>
  <si>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</si>
  <si>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</si>
  <si>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</si>
  <si>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</si>
  <si>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</si>
  <si>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</si>
  <si>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</si>
  <si>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</si>
  <si>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</si>
  <si>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</si>
  <si>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</si>
  <si>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</si>
  <si>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</si>
  <si>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</si>
  <si>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</si>
  <si>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</si>
  <si>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</si>
  <si>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</si>
  <si>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</si>
  <si>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</si>
  <si>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</si>
  <si>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</si>
  <si>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</si>
  <si>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</si>
  <si>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</si>
  <si>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</si>
  <si>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</si>
  <si>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B6</t>
  </si>
  <si>
    <t>6.</t>
  </si>
  <si>
    <t>A6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</si>
  <si>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</si>
  <si>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</si>
  <si>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</si>
  <si>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</si>
  <si>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</si>
  <si>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</si>
  <si>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</si>
  <si>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</si>
  <si>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V. Platzierungen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</si>
</sst>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7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211" t="s">
        <v>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210" t="s">
        <v>53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30"/>
      <c r="AR3" s="31"/>
      <c r="AS3" s="31"/>
      <c r="AT3" s="31" t="s">
        <v>40</v>
      </c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212" t="s">
        <v>57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50" t="s">
        <v>1</v>
      </c>
      <c r="N6" s="150"/>
      <c r="O6" s="150"/>
      <c r="P6" s="150"/>
      <c r="Q6" s="150"/>
      <c r="R6" s="150"/>
      <c r="S6" s="150"/>
      <c r="T6" s="150"/>
      <c r="U6" s="2" t="s">
        <v>2</v>
      </c>
      <c r="Y6" s="151">
        <v>37422</v>
      </c>
      <c r="Z6" s="151"/>
      <c r="AA6" s="151"/>
      <c r="AB6" s="151"/>
      <c r="AC6" s="151"/>
      <c r="AD6" s="151"/>
      <c r="AE6" s="151"/>
      <c r="AF6" s="15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52" t="s">
        <v>58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3</v>
      </c>
      <c r="H10" s="154">
        <v>0.375</v>
      </c>
      <c r="I10" s="154"/>
      <c r="J10" s="154"/>
      <c r="K10" s="154"/>
      <c r="L10" s="154"/>
      <c r="M10" s="7" t="s">
        <v>4</v>
      </c>
      <c r="T10" s="6" t="s">
        <v>5</v>
      </c>
      <c r="U10" s="165">
        <v>1</v>
      </c>
      <c r="V10" s="165" t="s">
        <v>6</v>
      </c>
      <c r="W10" s="26" t="s">
        <v>41</v>
      </c>
      <c r="X10" s="153">
        <v>0.006944444444444444</v>
      </c>
      <c r="Y10" s="153"/>
      <c r="Z10" s="153"/>
      <c r="AA10" s="153"/>
      <c r="AB10" s="153"/>
      <c r="AC10" s="7" t="s">
        <v>7</v>
      </c>
      <c r="AK10" s="6" t="s">
        <v>8</v>
      </c>
      <c r="AL10" s="153">
        <v>0.001388888888888889</v>
      </c>
      <c r="AM10" s="153"/>
      <c r="AN10" s="153"/>
      <c r="AO10" s="153"/>
      <c r="AP10" s="153"/>
      <c r="AQ10" s="7" t="s">
        <v>7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55" t="s">
        <v>15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/>
      <c r="AA15"/>
      <c r="AB15"/>
      <c r="AC15"/>
      <c r="AD15"/>
      <c r="AE15" s="155" t="s">
        <v>16</v>
      </c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7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68" t="s">
        <v>10</v>
      </c>
      <c r="C16" s="169"/>
      <c r="D16" s="148" t="s">
        <v>42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9"/>
      <c r="AA16"/>
      <c r="AB16"/>
      <c r="AC16"/>
      <c r="AD16"/>
      <c r="AE16" s="168" t="s">
        <v>10</v>
      </c>
      <c r="AF16" s="169"/>
      <c r="AG16" s="148" t="s">
        <v>43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9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70" t="s">
        <v>11</v>
      </c>
      <c r="C17" s="171"/>
      <c r="D17" s="111" t="s">
        <v>44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/>
      <c r="AB17"/>
      <c r="AC17"/>
      <c r="AD17"/>
      <c r="AE17" s="170" t="s">
        <v>11</v>
      </c>
      <c r="AF17" s="171"/>
      <c r="AG17" s="111" t="s">
        <v>45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70" t="s">
        <v>12</v>
      </c>
      <c r="C18" s="171"/>
      <c r="D18" s="111" t="s">
        <v>46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2"/>
      <c r="AA18"/>
      <c r="AB18"/>
      <c r="AC18"/>
      <c r="AD18"/>
      <c r="AE18" s="170" t="s">
        <v>12</v>
      </c>
      <c r="AF18" s="171"/>
      <c r="AG18" s="111" t="s">
        <v>47</v>
      </c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">
      <c r="A19"/>
      <c r="B19" s="170" t="s">
        <v>13</v>
      </c>
      <c r="C19" s="171"/>
      <c r="D19" s="111" t="s">
        <v>48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2"/>
      <c r="AA19"/>
      <c r="AB19"/>
      <c r="AC19"/>
      <c r="AD19"/>
      <c r="AE19" s="170" t="s">
        <v>13</v>
      </c>
      <c r="AF19" s="171"/>
      <c r="AG19" s="111" t="s">
        <v>49</v>
      </c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2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70" t="s">
        <v>14</v>
      </c>
      <c r="C20" s="171"/>
      <c r="D20" s="111" t="s">
        <v>50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/>
      <c r="AB20"/>
      <c r="AC20"/>
      <c r="AD20"/>
      <c r="AE20" s="170" t="s">
        <v>14</v>
      </c>
      <c r="AF20" s="171"/>
      <c r="AG20" s="111" t="s">
        <v>51</v>
      </c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66" t="s">
        <v>55</v>
      </c>
      <c r="C21" s="167"/>
      <c r="D21" s="109" t="s">
        <v>56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/>
      <c r="AB21"/>
      <c r="AC21"/>
      <c r="AD21"/>
      <c r="AE21" s="166" t="s">
        <v>55</v>
      </c>
      <c r="AF21" s="167"/>
      <c r="AG21" s="109" t="s">
        <v>54</v>
      </c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10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181" t="s">
        <v>17</v>
      </c>
      <c r="C25" s="182"/>
      <c r="D25" s="172" t="s">
        <v>52</v>
      </c>
      <c r="E25" s="140"/>
      <c r="F25" s="173"/>
      <c r="G25" s="172" t="s">
        <v>18</v>
      </c>
      <c r="H25" s="140"/>
      <c r="I25" s="173"/>
      <c r="J25" s="172" t="s">
        <v>20</v>
      </c>
      <c r="K25" s="140"/>
      <c r="L25" s="140"/>
      <c r="M25" s="140"/>
      <c r="N25" s="173"/>
      <c r="O25" s="172" t="s">
        <v>21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73"/>
      <c r="AW25" s="172" t="s">
        <v>24</v>
      </c>
      <c r="AX25" s="140"/>
      <c r="AY25" s="140"/>
      <c r="AZ25" s="140"/>
      <c r="BA25" s="173"/>
      <c r="BB25" s="172"/>
      <c r="BC25" s="141"/>
      <c r="BD25" s="24"/>
      <c r="BE25" s="70"/>
      <c r="BF25" s="50" t="s">
        <v>31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77">
        <v>1</v>
      </c>
      <c r="C26" s="178"/>
      <c r="D26" s="178">
        <v>1</v>
      </c>
      <c r="E26" s="178"/>
      <c r="F26" s="178"/>
      <c r="G26" s="178" t="s">
        <v>19</v>
      </c>
      <c r="H26" s="178"/>
      <c r="I26" s="178"/>
      <c r="J26" s="179">
        <f>$H$10</f>
        <v>0.375</v>
      </c>
      <c r="K26" s="179"/>
      <c r="L26" s="179"/>
      <c r="M26" s="179"/>
      <c r="N26" s="180"/>
      <c r="O26" s="174" t="str">
        <f>D16</f>
        <v>A1</v>
      </c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6" t="s">
        <v>23</v>
      </c>
      <c r="AF26" s="175" t="str">
        <f>D17</f>
        <v>A2</v>
      </c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6"/>
      <c r="AW26" s="142"/>
      <c r="AX26" s="144"/>
      <c r="AY26" s="16" t="s">
        <v>22</v>
      </c>
      <c r="AZ26" s="144"/>
      <c r="BA26" s="145"/>
      <c r="BB26" s="142"/>
      <c r="BC26" s="143"/>
      <c r="BE26" s="71"/>
      <c r="BF26" s="54" t="str">
        <f>IF(ISBLANK(AW26),"0",IF(AW26&gt;AZ26,3,IF(AW26=AZ26,1,0)))</f>
        <v>0</v>
      </c>
      <c r="BG26" s="54" t="s">
        <v>22</v>
      </c>
      <c r="BH26" s="54" t="str">
        <f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58">
        <v>2</v>
      </c>
      <c r="C27" s="159"/>
      <c r="D27" s="159">
        <v>1</v>
      </c>
      <c r="E27" s="159"/>
      <c r="F27" s="159"/>
      <c r="G27" s="159" t="s">
        <v>25</v>
      </c>
      <c r="H27" s="159"/>
      <c r="I27" s="159"/>
      <c r="J27" s="163">
        <f>J26+$U$10*$X$10+$AL$10</f>
        <v>0.3833333333333333</v>
      </c>
      <c r="K27" s="163"/>
      <c r="L27" s="163"/>
      <c r="M27" s="163"/>
      <c r="N27" s="164"/>
      <c r="O27" s="160" t="str">
        <f>AG16</f>
        <v>B1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39" t="s">
        <v>23</v>
      </c>
      <c r="AF27" s="161" t="str">
        <f>AG17</f>
        <v>B2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2"/>
      <c r="AW27" s="146"/>
      <c r="AX27" s="147"/>
      <c r="AY27" s="39" t="s">
        <v>22</v>
      </c>
      <c r="AZ27" s="147"/>
      <c r="BA27" s="187"/>
      <c r="BB27" s="146"/>
      <c r="BC27" s="188"/>
      <c r="BE27" s="70"/>
      <c r="BF27" s="54" t="str">
        <f aca="true" t="shared" si="0" ref="BF27:BF44">IF(ISBLANK(AW27),"0",IF(AW27&gt;AZ27,3,IF(AW27=AZ27,1,0)))</f>
        <v>0</v>
      </c>
      <c r="BG27" s="54" t="s">
        <v>22</v>
      </c>
      <c r="BH27" s="54" t="str">
        <f aca="true" t="shared" si="1" ref="BH27:BH44">IF(ISBLANK(AZ27),"0",IF(AZ27&gt;AW27,3,IF(AZ27=AW27,1,0)))</f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183">
        <v>3</v>
      </c>
      <c r="C28" s="184"/>
      <c r="D28" s="184">
        <v>1</v>
      </c>
      <c r="E28" s="184"/>
      <c r="F28" s="184"/>
      <c r="G28" s="184" t="s">
        <v>19</v>
      </c>
      <c r="H28" s="184"/>
      <c r="I28" s="184"/>
      <c r="J28" s="163">
        <f aca="true" t="shared" si="2" ref="J28:J35">J27+$U$10*$X$10+$AL$10</f>
        <v>0.3916666666666666</v>
      </c>
      <c r="K28" s="163"/>
      <c r="L28" s="163"/>
      <c r="M28" s="163"/>
      <c r="N28" s="164"/>
      <c r="O28" s="189" t="str">
        <f>D18</f>
        <v>A3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8" t="s">
        <v>23</v>
      </c>
      <c r="AF28" s="190" t="str">
        <f>D19</f>
        <v>A4</v>
      </c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1"/>
      <c r="AW28" s="192"/>
      <c r="AX28" s="193"/>
      <c r="AY28" s="8" t="s">
        <v>22</v>
      </c>
      <c r="AZ28" s="193"/>
      <c r="BA28" s="194"/>
      <c r="BB28" s="192"/>
      <c r="BC28" s="195"/>
      <c r="BE28" s="70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58">
        <v>4</v>
      </c>
      <c r="C29" s="159"/>
      <c r="D29" s="159">
        <v>1</v>
      </c>
      <c r="E29" s="159"/>
      <c r="F29" s="159"/>
      <c r="G29" s="159" t="s">
        <v>25</v>
      </c>
      <c r="H29" s="159"/>
      <c r="I29" s="159"/>
      <c r="J29" s="163">
        <f t="shared" si="2"/>
        <v>0.3999999999999999</v>
      </c>
      <c r="K29" s="163"/>
      <c r="L29" s="163"/>
      <c r="M29" s="163"/>
      <c r="N29" s="164"/>
      <c r="O29" s="160" t="str">
        <f>AG18</f>
        <v>B3</v>
      </c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39" t="s">
        <v>23</v>
      </c>
      <c r="AF29" s="161" t="str">
        <f>AG19</f>
        <v>B4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2"/>
      <c r="AW29" s="146"/>
      <c r="AX29" s="147"/>
      <c r="AY29" s="39" t="s">
        <v>22</v>
      </c>
      <c r="AZ29" s="147"/>
      <c r="BA29" s="187"/>
      <c r="BB29" s="146"/>
      <c r="BC29" s="188"/>
      <c r="BE29" s="70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183">
        <v>5</v>
      </c>
      <c r="C30" s="184"/>
      <c r="D30" s="184">
        <v>1</v>
      </c>
      <c r="E30" s="184"/>
      <c r="F30" s="184"/>
      <c r="G30" s="184" t="s">
        <v>19</v>
      </c>
      <c r="H30" s="184"/>
      <c r="I30" s="184"/>
      <c r="J30" s="163">
        <f t="shared" si="2"/>
        <v>0.4083333333333332</v>
      </c>
      <c r="K30" s="163"/>
      <c r="L30" s="163"/>
      <c r="M30" s="163"/>
      <c r="N30" s="164"/>
      <c r="O30" s="189" t="str">
        <f>D20</f>
        <v>A5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8" t="s">
        <v>23</v>
      </c>
      <c r="AF30" s="190" t="str">
        <f>D21</f>
        <v>A6</v>
      </c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1"/>
      <c r="AW30" s="192"/>
      <c r="AX30" s="193"/>
      <c r="AY30" s="8" t="s">
        <v>22</v>
      </c>
      <c r="AZ30" s="193"/>
      <c r="BA30" s="194"/>
      <c r="BB30" s="192"/>
      <c r="BC30" s="195"/>
      <c r="BE30" s="70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185">
        <v>6</v>
      </c>
      <c r="C31" s="186"/>
      <c r="D31" s="186">
        <v>1</v>
      </c>
      <c r="E31" s="186"/>
      <c r="F31" s="186"/>
      <c r="G31" s="186" t="s">
        <v>25</v>
      </c>
      <c r="H31" s="186"/>
      <c r="I31" s="186"/>
      <c r="J31" s="196">
        <f t="shared" si="2"/>
        <v>0.4166666666666665</v>
      </c>
      <c r="K31" s="196"/>
      <c r="L31" s="196"/>
      <c r="M31" s="196"/>
      <c r="N31" s="197"/>
      <c r="O31" s="198" t="str">
        <f>AG20</f>
        <v>B5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9" t="s">
        <v>23</v>
      </c>
      <c r="AF31" s="199" t="str">
        <f>AG21</f>
        <v>B6</v>
      </c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200"/>
      <c r="AW31" s="201"/>
      <c r="AX31" s="202"/>
      <c r="AY31" s="9" t="s">
        <v>22</v>
      </c>
      <c r="AZ31" s="202"/>
      <c r="BA31" s="203"/>
      <c r="BB31" s="201"/>
      <c r="BC31" s="204"/>
      <c r="BE31" s="70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77">
        <v>7</v>
      </c>
      <c r="C32" s="178"/>
      <c r="D32" s="178">
        <v>1</v>
      </c>
      <c r="E32" s="178"/>
      <c r="F32" s="178"/>
      <c r="G32" s="178" t="s">
        <v>19</v>
      </c>
      <c r="H32" s="178"/>
      <c r="I32" s="178"/>
      <c r="J32" s="179">
        <f t="shared" si="2"/>
        <v>0.4249999999999998</v>
      </c>
      <c r="K32" s="179"/>
      <c r="L32" s="179"/>
      <c r="M32" s="179"/>
      <c r="N32" s="180"/>
      <c r="O32" s="174" t="str">
        <f>D16</f>
        <v>A1</v>
      </c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6" t="s">
        <v>23</v>
      </c>
      <c r="AF32" s="175" t="str">
        <f>D18</f>
        <v>A3</v>
      </c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6"/>
      <c r="AW32" s="142"/>
      <c r="AX32" s="144"/>
      <c r="AY32" s="16" t="s">
        <v>22</v>
      </c>
      <c r="AZ32" s="144"/>
      <c r="BA32" s="145"/>
      <c r="BB32" s="142"/>
      <c r="BC32" s="143"/>
      <c r="BD32" s="21"/>
      <c r="BE32" s="70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57" t="str">
        <f>$D$16</f>
        <v>A1</v>
      </c>
      <c r="BN32" s="58">
        <f>SUM($BF$26+$BF$32+$BF$38+$BH$44+$BH$50)</f>
        <v>0</v>
      </c>
      <c r="BO32" s="58">
        <f>SUM($AW$26+$AW$32+$AW$38+$AZ$44+$AZ$50)</f>
        <v>0</v>
      </c>
      <c r="BP32" s="59" t="s">
        <v>22</v>
      </c>
      <c r="BQ32" s="58">
        <f>SUM($AZ$26+$AZ$32+$AZ$38+$AW$44+$AW$50)</f>
        <v>0</v>
      </c>
      <c r="BR32" s="58">
        <f aca="true" t="shared" si="3" ref="BR32:BR37"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58">
        <v>8</v>
      </c>
      <c r="C33" s="159"/>
      <c r="D33" s="159">
        <v>1</v>
      </c>
      <c r="E33" s="159"/>
      <c r="F33" s="159"/>
      <c r="G33" s="159" t="s">
        <v>25</v>
      </c>
      <c r="H33" s="159"/>
      <c r="I33" s="159"/>
      <c r="J33" s="163">
        <f t="shared" si="2"/>
        <v>0.4333333333333331</v>
      </c>
      <c r="K33" s="163"/>
      <c r="L33" s="163"/>
      <c r="M33" s="163"/>
      <c r="N33" s="164"/>
      <c r="O33" s="160" t="str">
        <f>AG16</f>
        <v>B1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39" t="s">
        <v>23</v>
      </c>
      <c r="AF33" s="161" t="str">
        <f>AG18</f>
        <v>B3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2"/>
      <c r="AW33" s="146"/>
      <c r="AX33" s="147"/>
      <c r="AY33" s="39" t="s">
        <v>22</v>
      </c>
      <c r="AZ33" s="147"/>
      <c r="BA33" s="187"/>
      <c r="BB33" s="146"/>
      <c r="BC33" s="188"/>
      <c r="BD33" s="21"/>
      <c r="BE33" s="70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$D$17</f>
        <v>A2</v>
      </c>
      <c r="BN33" s="58">
        <f>SUM($BH$26+$BF$34+$BF$40+$BH$46+$BF$52)</f>
        <v>0</v>
      </c>
      <c r="BO33" s="58">
        <f>SUM($AZ$26+$AW$34+$AW$40+$AZ$46+$AW$52)</f>
        <v>0</v>
      </c>
      <c r="BP33" s="59" t="s">
        <v>22</v>
      </c>
      <c r="BQ33" s="58">
        <f>SUM($AW$26+$AZ$34+$AZ$40+$AW$46+$AZ$52)</f>
        <v>0</v>
      </c>
      <c r="BR33" s="58">
        <f t="shared" si="3"/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183">
        <v>9</v>
      </c>
      <c r="C34" s="184"/>
      <c r="D34" s="184">
        <v>1</v>
      </c>
      <c r="E34" s="184"/>
      <c r="F34" s="184"/>
      <c r="G34" s="184" t="s">
        <v>19</v>
      </c>
      <c r="H34" s="184"/>
      <c r="I34" s="184"/>
      <c r="J34" s="163">
        <f t="shared" si="2"/>
        <v>0.44166666666666643</v>
      </c>
      <c r="K34" s="163"/>
      <c r="L34" s="163"/>
      <c r="M34" s="163"/>
      <c r="N34" s="164"/>
      <c r="O34" s="189" t="str">
        <f>D17</f>
        <v>A2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8" t="s">
        <v>23</v>
      </c>
      <c r="AF34" s="190" t="str">
        <f>D20</f>
        <v>A5</v>
      </c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1"/>
      <c r="AW34" s="192"/>
      <c r="AX34" s="193"/>
      <c r="AY34" s="8" t="s">
        <v>22</v>
      </c>
      <c r="AZ34" s="193"/>
      <c r="BA34" s="194"/>
      <c r="BB34" s="192"/>
      <c r="BC34" s="195"/>
      <c r="BD34" s="21"/>
      <c r="BE34" s="70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$D$18</f>
        <v>A3</v>
      </c>
      <c r="BN34" s="58">
        <f>SUM($BF$28+$BH$32+$BH$42+$BF$48+$BH$52)</f>
        <v>0</v>
      </c>
      <c r="BO34" s="58">
        <f>SUM($AW$28+$AZ$32+$AZ$42+$AW$48+$AZ$52)</f>
        <v>0</v>
      </c>
      <c r="BP34" s="59" t="s">
        <v>22</v>
      </c>
      <c r="BQ34" s="58">
        <f>SUM($AZ$28+$AW$32+$AW$42+$AZ$48+$AW$52)</f>
        <v>0</v>
      </c>
      <c r="BR34" s="58">
        <f t="shared" si="3"/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58">
        <v>10</v>
      </c>
      <c r="C35" s="159"/>
      <c r="D35" s="159">
        <v>1</v>
      </c>
      <c r="E35" s="159"/>
      <c r="F35" s="159"/>
      <c r="G35" s="159" t="s">
        <v>25</v>
      </c>
      <c r="H35" s="159"/>
      <c r="I35" s="159"/>
      <c r="J35" s="163">
        <f t="shared" si="2"/>
        <v>0.44999999999999973</v>
      </c>
      <c r="K35" s="163"/>
      <c r="L35" s="163"/>
      <c r="M35" s="163"/>
      <c r="N35" s="164"/>
      <c r="O35" s="160" t="str">
        <f>AG17</f>
        <v>B2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39" t="s">
        <v>23</v>
      </c>
      <c r="AF35" s="161" t="str">
        <f>AG20</f>
        <v>B5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46"/>
      <c r="AX35" s="147"/>
      <c r="AY35" s="39" t="s">
        <v>22</v>
      </c>
      <c r="AZ35" s="147"/>
      <c r="BA35" s="187"/>
      <c r="BB35" s="146"/>
      <c r="BC35" s="188"/>
      <c r="BD35" s="21"/>
      <c r="BE35" s="70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$D$19</f>
        <v>A4</v>
      </c>
      <c r="BN35" s="58">
        <f>SUM($BH$28+$BF$36+$BH$40+$BF$44+$BH$54)</f>
        <v>0</v>
      </c>
      <c r="BO35" s="58">
        <f>SUM($AZ$28+$AW$36+$AZ$40+$AW$44+$AZ$54)</f>
        <v>0</v>
      </c>
      <c r="BP35" s="59" t="s">
        <v>22</v>
      </c>
      <c r="BQ35" s="58">
        <f>SUM($AW$28+$AZ$36+$AW$40+$AZ$44+$AW$54)</f>
        <v>0</v>
      </c>
      <c r="BR35" s="58">
        <f t="shared" si="3"/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183">
        <v>11</v>
      </c>
      <c r="C36" s="184"/>
      <c r="D36" s="184">
        <v>1</v>
      </c>
      <c r="E36" s="184"/>
      <c r="F36" s="184"/>
      <c r="G36" s="184" t="s">
        <v>19</v>
      </c>
      <c r="H36" s="184"/>
      <c r="I36" s="184"/>
      <c r="J36" s="163">
        <f aca="true" t="shared" si="4" ref="J36:J55">J35+$U$10*$X$10+$AL$10</f>
        <v>0.45833333333333304</v>
      </c>
      <c r="K36" s="163"/>
      <c r="L36" s="163"/>
      <c r="M36" s="163"/>
      <c r="N36" s="164"/>
      <c r="O36" s="189" t="str">
        <f>D19</f>
        <v>A4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8" t="s">
        <v>23</v>
      </c>
      <c r="AF36" s="190" t="str">
        <f>D21</f>
        <v>A6</v>
      </c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1"/>
      <c r="AW36" s="192"/>
      <c r="AX36" s="193"/>
      <c r="AY36" s="8" t="s">
        <v>22</v>
      </c>
      <c r="AZ36" s="193"/>
      <c r="BA36" s="194"/>
      <c r="BB36" s="192"/>
      <c r="BC36" s="195"/>
      <c r="BD36" s="21"/>
      <c r="BE36" s="70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56"/>
      <c r="BL36" s="56"/>
      <c r="BM36" s="60" t="str">
        <f>$D$20</f>
        <v>A5</v>
      </c>
      <c r="BN36" s="58">
        <f>SUM($BF$30+$BH$34+$BH$38+$BH$48+$BF$54)</f>
        <v>0</v>
      </c>
      <c r="BO36" s="58">
        <f>SUM($AW$30+$AZ$34+$AZ$38+$AZ$48+$AW$54)</f>
        <v>0</v>
      </c>
      <c r="BP36" s="59" t="s">
        <v>22</v>
      </c>
      <c r="BQ36" s="58">
        <f>SUM($AZ$30+$AW$34+$AW$38+$AW$48+$AZ$54)</f>
        <v>0</v>
      </c>
      <c r="BR36" s="58">
        <f t="shared" si="3"/>
        <v>0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185">
        <v>12</v>
      </c>
      <c r="C37" s="186"/>
      <c r="D37" s="186">
        <v>1</v>
      </c>
      <c r="E37" s="186"/>
      <c r="F37" s="186"/>
      <c r="G37" s="186" t="s">
        <v>25</v>
      </c>
      <c r="H37" s="186"/>
      <c r="I37" s="186"/>
      <c r="J37" s="196">
        <f t="shared" si="4"/>
        <v>0.46666666666666634</v>
      </c>
      <c r="K37" s="196"/>
      <c r="L37" s="196"/>
      <c r="M37" s="196"/>
      <c r="N37" s="197"/>
      <c r="O37" s="198" t="str">
        <f>AG19</f>
        <v>B4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9" t="s">
        <v>23</v>
      </c>
      <c r="AF37" s="199" t="str">
        <f>AG21</f>
        <v>B6</v>
      </c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200"/>
      <c r="AW37" s="201"/>
      <c r="AX37" s="202"/>
      <c r="AY37" s="9" t="s">
        <v>22</v>
      </c>
      <c r="AZ37" s="202"/>
      <c r="BA37" s="203"/>
      <c r="BB37" s="201"/>
      <c r="BC37" s="204"/>
      <c r="BD37" s="21"/>
      <c r="BE37" s="70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9"/>
      <c r="BK37" s="49"/>
      <c r="BL37" s="49"/>
      <c r="BM37" s="60" t="str">
        <f>$D$21</f>
        <v>A6</v>
      </c>
      <c r="BN37" s="58">
        <f>SUM($BH$30+$BH$36+$BF$42+$BF$46+$BF$50)</f>
        <v>0</v>
      </c>
      <c r="BO37" s="58">
        <f>SUM($AZ$30+$AZ$36+$AW$42+$AW$46+$AW$50)</f>
        <v>0</v>
      </c>
      <c r="BP37" s="59" t="s">
        <v>22</v>
      </c>
      <c r="BQ37" s="58">
        <f>SUM($AW$30+$AW$36+$AZ$42+$AZ$46+$AZ$50)</f>
        <v>0</v>
      </c>
      <c r="BR37" s="58">
        <f t="shared" si="3"/>
        <v>0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77">
        <v>13</v>
      </c>
      <c r="C38" s="178"/>
      <c r="D38" s="178">
        <v>1</v>
      </c>
      <c r="E38" s="178"/>
      <c r="F38" s="178"/>
      <c r="G38" s="178" t="s">
        <v>19</v>
      </c>
      <c r="H38" s="178"/>
      <c r="I38" s="178"/>
      <c r="J38" s="179">
        <f t="shared" si="4"/>
        <v>0.47499999999999964</v>
      </c>
      <c r="K38" s="179"/>
      <c r="L38" s="179"/>
      <c r="M38" s="179"/>
      <c r="N38" s="180"/>
      <c r="O38" s="174" t="str">
        <f>D16</f>
        <v>A1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6" t="s">
        <v>23</v>
      </c>
      <c r="AF38" s="175" t="str">
        <f>D20</f>
        <v>A5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6"/>
      <c r="AW38" s="142"/>
      <c r="AX38" s="144"/>
      <c r="AY38" s="16" t="s">
        <v>22</v>
      </c>
      <c r="AZ38" s="144"/>
      <c r="BA38" s="145"/>
      <c r="BB38" s="142"/>
      <c r="BC38" s="143"/>
      <c r="BD38" s="21"/>
      <c r="BE38" s="70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58">
        <v>14</v>
      </c>
      <c r="C39" s="159"/>
      <c r="D39" s="159">
        <v>1</v>
      </c>
      <c r="E39" s="159"/>
      <c r="F39" s="159"/>
      <c r="G39" s="159" t="s">
        <v>25</v>
      </c>
      <c r="H39" s="159"/>
      <c r="I39" s="159"/>
      <c r="J39" s="163">
        <f t="shared" si="4"/>
        <v>0.48333333333333295</v>
      </c>
      <c r="K39" s="163"/>
      <c r="L39" s="163"/>
      <c r="M39" s="163"/>
      <c r="N39" s="164"/>
      <c r="O39" s="160" t="str">
        <f>AG16</f>
        <v>B1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39" t="s">
        <v>23</v>
      </c>
      <c r="AF39" s="161" t="str">
        <f>AG20</f>
        <v>B5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46"/>
      <c r="AX39" s="147"/>
      <c r="AY39" s="39" t="s">
        <v>22</v>
      </c>
      <c r="AZ39" s="147"/>
      <c r="BA39" s="187"/>
      <c r="BB39" s="146"/>
      <c r="BC39" s="188"/>
      <c r="BD39" s="21"/>
      <c r="BE39" s="70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$AG$16</f>
        <v>B1</v>
      </c>
      <c r="BN39" s="58">
        <f>SUM($BF$27+$BF$33+$BF$39+$BH$45+$BH$51)</f>
        <v>0</v>
      </c>
      <c r="BO39" s="58">
        <f>SUM($AW$27+$AW$33+$AW$39+$AZ$45+$AZ$51)</f>
        <v>0</v>
      </c>
      <c r="BP39" s="59" t="s">
        <v>22</v>
      </c>
      <c r="BQ39" s="58">
        <f>SUM($AZ$27+$AZ$33+$AZ$39+$AW$45+$AW$51)</f>
        <v>0</v>
      </c>
      <c r="BR39" s="58">
        <f aca="true" t="shared" si="5" ref="BR39:BR44"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183">
        <v>15</v>
      </c>
      <c r="C40" s="184"/>
      <c r="D40" s="184">
        <v>1</v>
      </c>
      <c r="E40" s="184"/>
      <c r="F40" s="184"/>
      <c r="G40" s="184" t="s">
        <v>19</v>
      </c>
      <c r="H40" s="184"/>
      <c r="I40" s="184"/>
      <c r="J40" s="163">
        <f t="shared" si="4"/>
        <v>0.49166666666666625</v>
      </c>
      <c r="K40" s="163"/>
      <c r="L40" s="163"/>
      <c r="M40" s="163"/>
      <c r="N40" s="164"/>
      <c r="O40" s="189" t="str">
        <f>D17</f>
        <v>A2</v>
      </c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8" t="s">
        <v>23</v>
      </c>
      <c r="AF40" s="190" t="str">
        <f>D19</f>
        <v>A4</v>
      </c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1"/>
      <c r="AW40" s="192"/>
      <c r="AX40" s="193"/>
      <c r="AY40" s="8" t="s">
        <v>22</v>
      </c>
      <c r="AZ40" s="193"/>
      <c r="BA40" s="194"/>
      <c r="BB40" s="192"/>
      <c r="BC40" s="195"/>
      <c r="BD40" s="21"/>
      <c r="BE40" s="70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60" t="str">
        <f>$AG$17</f>
        <v>B2</v>
      </c>
      <c r="BN40" s="58">
        <f>SUM($BH$27+$BF$35+$BF$41+$BH$47+$BF$53)</f>
        <v>0</v>
      </c>
      <c r="BO40" s="58">
        <f>SUM($AZ$27+$AW$35+$AW$41+$AZ$47+$AW$53)</f>
        <v>0</v>
      </c>
      <c r="BP40" s="59" t="s">
        <v>22</v>
      </c>
      <c r="BQ40" s="58">
        <f>SUM($AW$27+$AZ$35+$AZ$41+$AW$47+$AZ$53)</f>
        <v>0</v>
      </c>
      <c r="BR40" s="58">
        <f t="shared" si="5"/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58">
        <v>16</v>
      </c>
      <c r="C41" s="159"/>
      <c r="D41" s="159">
        <v>1</v>
      </c>
      <c r="E41" s="159"/>
      <c r="F41" s="159"/>
      <c r="G41" s="159" t="s">
        <v>25</v>
      </c>
      <c r="H41" s="159"/>
      <c r="I41" s="159"/>
      <c r="J41" s="163">
        <f t="shared" si="4"/>
        <v>0.49999999999999956</v>
      </c>
      <c r="K41" s="163"/>
      <c r="L41" s="163"/>
      <c r="M41" s="163"/>
      <c r="N41" s="164"/>
      <c r="O41" s="160" t="str">
        <f>AG17</f>
        <v>B2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39" t="s">
        <v>23</v>
      </c>
      <c r="AF41" s="161" t="str">
        <f>AG19</f>
        <v>B4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/>
      <c r="AW41" s="146"/>
      <c r="AX41" s="147"/>
      <c r="AY41" s="39" t="s">
        <v>22</v>
      </c>
      <c r="AZ41" s="147"/>
      <c r="BA41" s="187"/>
      <c r="BB41" s="146"/>
      <c r="BC41" s="188"/>
      <c r="BD41" s="21"/>
      <c r="BE41" s="70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57" t="str">
        <f>$AG$18</f>
        <v>B3</v>
      </c>
      <c r="BN41" s="58">
        <f>SUM($BF$29+$BH$33+$BH$43+$BF$49+$BH$53)</f>
        <v>0</v>
      </c>
      <c r="BO41" s="58">
        <f>SUM($AW$29+$AZ$33+$AZ$43+$AW$49+$AZ$53)</f>
        <v>0</v>
      </c>
      <c r="BP41" s="59" t="s">
        <v>22</v>
      </c>
      <c r="BQ41" s="58">
        <f>SUM($AZ$29+$AW$33+$AW$43+$AZ$49+$AW$53)</f>
        <v>0</v>
      </c>
      <c r="BR41" s="58">
        <f t="shared" si="5"/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183">
        <v>17</v>
      </c>
      <c r="C42" s="184"/>
      <c r="D42" s="184">
        <v>1</v>
      </c>
      <c r="E42" s="184"/>
      <c r="F42" s="184"/>
      <c r="G42" s="184" t="s">
        <v>19</v>
      </c>
      <c r="H42" s="184"/>
      <c r="I42" s="184"/>
      <c r="J42" s="163">
        <f t="shared" si="4"/>
        <v>0.5083333333333329</v>
      </c>
      <c r="K42" s="163"/>
      <c r="L42" s="163"/>
      <c r="M42" s="163"/>
      <c r="N42" s="164"/>
      <c r="O42" s="189" t="str">
        <f>D21</f>
        <v>A6</v>
      </c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8" t="s">
        <v>23</v>
      </c>
      <c r="AF42" s="190" t="str">
        <f>D18</f>
        <v>A3</v>
      </c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1"/>
      <c r="AW42" s="192"/>
      <c r="AX42" s="193"/>
      <c r="AY42" s="8" t="s">
        <v>22</v>
      </c>
      <c r="AZ42" s="193"/>
      <c r="BA42" s="194"/>
      <c r="BB42" s="192"/>
      <c r="BC42" s="195"/>
      <c r="BD42" s="21"/>
      <c r="BE42" s="70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$AG$19</f>
        <v>B4</v>
      </c>
      <c r="BN42" s="58">
        <f>SUM($BH$29+$BF$37+$BH$41+$BF$45+$BH$55)</f>
        <v>0</v>
      </c>
      <c r="BO42" s="58">
        <f>SUM($AZ$29+$AW$37+$AZ$41+$AW$45+$AZ$55)</f>
        <v>0</v>
      </c>
      <c r="BP42" s="59" t="s">
        <v>22</v>
      </c>
      <c r="BQ42" s="58">
        <f>SUM($AW$29+$AZ$37+$AW$41+$AZ$45+$AW$55)</f>
        <v>0</v>
      </c>
      <c r="BR42" s="58">
        <f t="shared" si="5"/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185">
        <v>18</v>
      </c>
      <c r="C43" s="186"/>
      <c r="D43" s="186">
        <v>1</v>
      </c>
      <c r="E43" s="186"/>
      <c r="F43" s="186"/>
      <c r="G43" s="186" t="s">
        <v>25</v>
      </c>
      <c r="H43" s="186"/>
      <c r="I43" s="186"/>
      <c r="J43" s="196">
        <f t="shared" si="4"/>
        <v>0.5166666666666662</v>
      </c>
      <c r="K43" s="196"/>
      <c r="L43" s="196"/>
      <c r="M43" s="196"/>
      <c r="N43" s="197"/>
      <c r="O43" s="198" t="str">
        <f>AG21</f>
        <v>B6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9" t="s">
        <v>23</v>
      </c>
      <c r="AF43" s="199" t="str">
        <f>AG18</f>
        <v>B3</v>
      </c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200"/>
      <c r="AW43" s="201"/>
      <c r="AX43" s="202"/>
      <c r="AY43" s="9" t="s">
        <v>22</v>
      </c>
      <c r="AZ43" s="202"/>
      <c r="BA43" s="203"/>
      <c r="BB43" s="201"/>
      <c r="BC43" s="204"/>
      <c r="BD43" s="21"/>
      <c r="BE43" s="70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56"/>
      <c r="BL43" s="56"/>
      <c r="BM43" s="60" t="str">
        <f>$AG$20</f>
        <v>B5</v>
      </c>
      <c r="BN43" s="58">
        <f>SUM($BF$31+$BH$35+$BH$39+$BH$49+$BF$55)</f>
        <v>0</v>
      </c>
      <c r="BO43" s="58">
        <f>SUM($AW$31+$AZ$35+$AZ$39+$AZ$49+$AW$55)</f>
        <v>0</v>
      </c>
      <c r="BP43" s="59" t="s">
        <v>22</v>
      </c>
      <c r="BQ43" s="58">
        <f>SUM($AZ$31+$AW$35+$AW$39+$AW$49+$AZ$55)</f>
        <v>0</v>
      </c>
      <c r="BR43" s="58">
        <f t="shared" si="5"/>
        <v>0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77">
        <v>19</v>
      </c>
      <c r="C44" s="178"/>
      <c r="D44" s="178">
        <v>1</v>
      </c>
      <c r="E44" s="178"/>
      <c r="F44" s="178"/>
      <c r="G44" s="178" t="s">
        <v>19</v>
      </c>
      <c r="H44" s="178"/>
      <c r="I44" s="178"/>
      <c r="J44" s="179">
        <f t="shared" si="4"/>
        <v>0.5249999999999995</v>
      </c>
      <c r="K44" s="179"/>
      <c r="L44" s="179"/>
      <c r="M44" s="179"/>
      <c r="N44" s="180"/>
      <c r="O44" s="174" t="str">
        <f>D19</f>
        <v>A4</v>
      </c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6" t="s">
        <v>23</v>
      </c>
      <c r="AF44" s="175" t="str">
        <f>D16</f>
        <v>A1</v>
      </c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6"/>
      <c r="AW44" s="142"/>
      <c r="AX44" s="144"/>
      <c r="AY44" s="16" t="s">
        <v>22</v>
      </c>
      <c r="AZ44" s="144"/>
      <c r="BA44" s="145"/>
      <c r="BB44" s="142"/>
      <c r="BC44" s="143"/>
      <c r="BD44" s="21"/>
      <c r="BE44" s="70"/>
      <c r="BF44" s="54" t="str">
        <f t="shared" si="0"/>
        <v>0</v>
      </c>
      <c r="BG44" s="54" t="s">
        <v>22</v>
      </c>
      <c r="BH44" s="54" t="str">
        <f t="shared" si="1"/>
        <v>0</v>
      </c>
      <c r="BI44" s="49"/>
      <c r="BJ44" s="49"/>
      <c r="BK44" s="49"/>
      <c r="BL44" s="49"/>
      <c r="BM44" s="60" t="str">
        <f>$AG$21</f>
        <v>B6</v>
      </c>
      <c r="BN44" s="58">
        <f>SUM($BH$31+$BH$37+$BF$43+$BF$47+$BF$51)</f>
        <v>0</v>
      </c>
      <c r="BO44" s="58">
        <f>SUM($AZ$31+$AZ$37+$AW$43+$AW$47+$AW$51)</f>
        <v>0</v>
      </c>
      <c r="BP44" s="59" t="s">
        <v>22</v>
      </c>
      <c r="BQ44" s="58">
        <f>SUM($AW$31+$AW$37+$AZ$43+$AZ$47+$AZ$51)</f>
        <v>0</v>
      </c>
      <c r="BR44" s="58">
        <f t="shared" si="5"/>
        <v>0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58">
        <v>20</v>
      </c>
      <c r="C45" s="159"/>
      <c r="D45" s="159">
        <v>1</v>
      </c>
      <c r="E45" s="159"/>
      <c r="F45" s="159"/>
      <c r="G45" s="159" t="s">
        <v>25</v>
      </c>
      <c r="H45" s="159"/>
      <c r="I45" s="159"/>
      <c r="J45" s="163">
        <f t="shared" si="4"/>
        <v>0.5333333333333328</v>
      </c>
      <c r="K45" s="163"/>
      <c r="L45" s="163"/>
      <c r="M45" s="163"/>
      <c r="N45" s="164"/>
      <c r="O45" s="160" t="str">
        <f>AG19</f>
        <v>B4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39" t="s">
        <v>23</v>
      </c>
      <c r="AF45" s="161" t="str">
        <f>AG16</f>
        <v>B1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2"/>
      <c r="AW45" s="146"/>
      <c r="AX45" s="147"/>
      <c r="AY45" s="39" t="s">
        <v>22</v>
      </c>
      <c r="AZ45" s="147"/>
      <c r="BA45" s="187"/>
      <c r="BB45" s="146"/>
      <c r="BC45" s="188"/>
      <c r="BD45" s="21"/>
      <c r="BE45" s="70"/>
      <c r="BF45" s="54" t="str">
        <f aca="true" t="shared" si="6" ref="BF45:BF55">IF(ISBLANK(AW45),"0",IF(AW45&gt;AZ45,3,IF(AW45=AZ45,1,0)))</f>
        <v>0</v>
      </c>
      <c r="BG45" s="54" t="s">
        <v>22</v>
      </c>
      <c r="BH45" s="54" t="str">
        <f aca="true" t="shared" si="7" ref="BH45:BH55">IF(ISBLANK(AZ45),"0",IF(AZ45&gt;AW45,3,IF(AZ45=AW45,1,0)))</f>
        <v>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183">
        <v>21</v>
      </c>
      <c r="C46" s="184"/>
      <c r="D46" s="184">
        <v>1</v>
      </c>
      <c r="E46" s="184"/>
      <c r="F46" s="184"/>
      <c r="G46" s="184" t="s">
        <v>19</v>
      </c>
      <c r="H46" s="184"/>
      <c r="I46" s="184"/>
      <c r="J46" s="163">
        <f t="shared" si="4"/>
        <v>0.5416666666666661</v>
      </c>
      <c r="K46" s="163"/>
      <c r="L46" s="163"/>
      <c r="M46" s="163"/>
      <c r="N46" s="164"/>
      <c r="O46" s="189" t="str">
        <f>D21</f>
        <v>A6</v>
      </c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8" t="s">
        <v>23</v>
      </c>
      <c r="AF46" s="190" t="str">
        <f>D17</f>
        <v>A2</v>
      </c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1"/>
      <c r="AW46" s="192"/>
      <c r="AX46" s="193"/>
      <c r="AY46" s="8" t="s">
        <v>22</v>
      </c>
      <c r="AZ46" s="193"/>
      <c r="BA46" s="194"/>
      <c r="BB46" s="192"/>
      <c r="BC46" s="195"/>
      <c r="BD46" s="21"/>
      <c r="BE46" s="70"/>
      <c r="BF46" s="54" t="str">
        <f t="shared" si="6"/>
        <v>0</v>
      </c>
      <c r="BG46" s="54" t="s">
        <v>22</v>
      </c>
      <c r="BH46" s="54" t="str">
        <f t="shared" si="7"/>
        <v>0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58">
        <v>22</v>
      </c>
      <c r="C47" s="159"/>
      <c r="D47" s="159">
        <v>1</v>
      </c>
      <c r="E47" s="159"/>
      <c r="F47" s="159"/>
      <c r="G47" s="159" t="s">
        <v>25</v>
      </c>
      <c r="H47" s="159"/>
      <c r="I47" s="159"/>
      <c r="J47" s="163">
        <f t="shared" si="4"/>
        <v>0.5499999999999994</v>
      </c>
      <c r="K47" s="163"/>
      <c r="L47" s="163"/>
      <c r="M47" s="163"/>
      <c r="N47" s="164"/>
      <c r="O47" s="160" t="str">
        <f>AG21</f>
        <v>B6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39" t="s">
        <v>23</v>
      </c>
      <c r="AF47" s="161" t="str">
        <f>AG17</f>
        <v>B2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2"/>
      <c r="AW47" s="146"/>
      <c r="AX47" s="147"/>
      <c r="AY47" s="39" t="s">
        <v>22</v>
      </c>
      <c r="AZ47" s="147"/>
      <c r="BA47" s="187"/>
      <c r="BB47" s="146"/>
      <c r="BC47" s="188"/>
      <c r="BD47" s="21"/>
      <c r="BE47" s="70"/>
      <c r="BF47" s="54" t="str">
        <f t="shared" si="6"/>
        <v>0</v>
      </c>
      <c r="BG47" s="54" t="s">
        <v>22</v>
      </c>
      <c r="BH47" s="54" t="str">
        <f t="shared" si="7"/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183">
        <v>23</v>
      </c>
      <c r="C48" s="184"/>
      <c r="D48" s="184">
        <v>1</v>
      </c>
      <c r="E48" s="184"/>
      <c r="F48" s="184"/>
      <c r="G48" s="184" t="s">
        <v>19</v>
      </c>
      <c r="H48" s="184"/>
      <c r="I48" s="184"/>
      <c r="J48" s="163">
        <f t="shared" si="4"/>
        <v>0.5583333333333327</v>
      </c>
      <c r="K48" s="163"/>
      <c r="L48" s="163"/>
      <c r="M48" s="163"/>
      <c r="N48" s="164"/>
      <c r="O48" s="189" t="str">
        <f>D18</f>
        <v>A3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8" t="s">
        <v>23</v>
      </c>
      <c r="AF48" s="190" t="str">
        <f>D20</f>
        <v>A5</v>
      </c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  <c r="AW48" s="192"/>
      <c r="AX48" s="193"/>
      <c r="AY48" s="8" t="s">
        <v>22</v>
      </c>
      <c r="AZ48" s="193"/>
      <c r="BA48" s="194"/>
      <c r="BB48" s="192"/>
      <c r="BC48" s="195"/>
      <c r="BD48" s="21"/>
      <c r="BE48" s="70"/>
      <c r="BF48" s="54" t="str">
        <f t="shared" si="6"/>
        <v>0</v>
      </c>
      <c r="BG48" s="54" t="s">
        <v>22</v>
      </c>
      <c r="BH48" s="54" t="str">
        <f t="shared" si="7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185">
        <v>24</v>
      </c>
      <c r="C49" s="186"/>
      <c r="D49" s="186">
        <v>1</v>
      </c>
      <c r="E49" s="186"/>
      <c r="F49" s="186"/>
      <c r="G49" s="186" t="s">
        <v>25</v>
      </c>
      <c r="H49" s="186"/>
      <c r="I49" s="186"/>
      <c r="J49" s="196">
        <f t="shared" si="4"/>
        <v>0.566666666666666</v>
      </c>
      <c r="K49" s="196"/>
      <c r="L49" s="196"/>
      <c r="M49" s="196"/>
      <c r="N49" s="197"/>
      <c r="O49" s="198" t="str">
        <f>AG18</f>
        <v>B3</v>
      </c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9" t="s">
        <v>23</v>
      </c>
      <c r="AF49" s="199" t="str">
        <f>AG20</f>
        <v>B5</v>
      </c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200"/>
      <c r="AW49" s="201"/>
      <c r="AX49" s="202"/>
      <c r="AY49" s="9" t="s">
        <v>22</v>
      </c>
      <c r="AZ49" s="202"/>
      <c r="BA49" s="203"/>
      <c r="BB49" s="201"/>
      <c r="BC49" s="204"/>
      <c r="BD49" s="21"/>
      <c r="BE49" s="70"/>
      <c r="BF49" s="54" t="str">
        <f t="shared" si="6"/>
        <v>0</v>
      </c>
      <c r="BG49" s="54" t="s">
        <v>22</v>
      </c>
      <c r="BH49" s="54" t="str">
        <f t="shared" si="7"/>
        <v>0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77">
        <v>25</v>
      </c>
      <c r="C50" s="178"/>
      <c r="D50" s="178">
        <v>1</v>
      </c>
      <c r="E50" s="178"/>
      <c r="F50" s="178"/>
      <c r="G50" s="178" t="s">
        <v>19</v>
      </c>
      <c r="H50" s="178"/>
      <c r="I50" s="178"/>
      <c r="J50" s="179">
        <f t="shared" si="4"/>
        <v>0.5749999999999993</v>
      </c>
      <c r="K50" s="179"/>
      <c r="L50" s="179"/>
      <c r="M50" s="179"/>
      <c r="N50" s="180"/>
      <c r="O50" s="174" t="str">
        <f>D21</f>
        <v>A6</v>
      </c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6" t="s">
        <v>23</v>
      </c>
      <c r="AF50" s="175" t="str">
        <f>D16</f>
        <v>A1</v>
      </c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6"/>
      <c r="AW50" s="142"/>
      <c r="AX50" s="144"/>
      <c r="AY50" s="16" t="s">
        <v>22</v>
      </c>
      <c r="AZ50" s="144"/>
      <c r="BA50" s="145"/>
      <c r="BB50" s="142"/>
      <c r="BC50" s="143"/>
      <c r="BD50" s="21"/>
      <c r="BE50" s="70"/>
      <c r="BF50" s="54" t="str">
        <f t="shared" si="6"/>
        <v>0</v>
      </c>
      <c r="BG50" s="54" t="s">
        <v>22</v>
      </c>
      <c r="BH50" s="54" t="str">
        <f t="shared" si="7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58">
        <v>26</v>
      </c>
      <c r="C51" s="159"/>
      <c r="D51" s="159">
        <v>1</v>
      </c>
      <c r="E51" s="159"/>
      <c r="F51" s="159"/>
      <c r="G51" s="159" t="s">
        <v>25</v>
      </c>
      <c r="H51" s="159"/>
      <c r="I51" s="159"/>
      <c r="J51" s="163">
        <f t="shared" si="4"/>
        <v>0.5833333333333326</v>
      </c>
      <c r="K51" s="163"/>
      <c r="L51" s="163"/>
      <c r="M51" s="163"/>
      <c r="N51" s="164"/>
      <c r="O51" s="160" t="str">
        <f>AG21</f>
        <v>B6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39" t="s">
        <v>23</v>
      </c>
      <c r="AF51" s="161" t="str">
        <f>AG16</f>
        <v>B1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2"/>
      <c r="AW51" s="146"/>
      <c r="AX51" s="147"/>
      <c r="AY51" s="39" t="s">
        <v>22</v>
      </c>
      <c r="AZ51" s="147"/>
      <c r="BA51" s="187"/>
      <c r="BB51" s="146"/>
      <c r="BC51" s="188"/>
      <c r="BD51" s="21"/>
      <c r="BE51" s="70"/>
      <c r="BF51" s="54" t="str">
        <f t="shared" si="6"/>
        <v>0</v>
      </c>
      <c r="BG51" s="54" t="s">
        <v>22</v>
      </c>
      <c r="BH51" s="54" t="str">
        <f t="shared" si="7"/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183">
        <v>27</v>
      </c>
      <c r="C52" s="184"/>
      <c r="D52" s="184">
        <v>1</v>
      </c>
      <c r="E52" s="184"/>
      <c r="F52" s="184"/>
      <c r="G52" s="184" t="s">
        <v>19</v>
      </c>
      <c r="H52" s="184"/>
      <c r="I52" s="184"/>
      <c r="J52" s="163">
        <f t="shared" si="4"/>
        <v>0.5916666666666659</v>
      </c>
      <c r="K52" s="163"/>
      <c r="L52" s="163"/>
      <c r="M52" s="163"/>
      <c r="N52" s="164"/>
      <c r="O52" s="189" t="str">
        <f>D17</f>
        <v>A2</v>
      </c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8" t="s">
        <v>23</v>
      </c>
      <c r="AF52" s="190" t="str">
        <f>D18</f>
        <v>A3</v>
      </c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1"/>
      <c r="AW52" s="192"/>
      <c r="AX52" s="193"/>
      <c r="AY52" s="8" t="s">
        <v>22</v>
      </c>
      <c r="AZ52" s="193"/>
      <c r="BA52" s="194"/>
      <c r="BB52" s="192"/>
      <c r="BC52" s="195"/>
      <c r="BD52" s="21"/>
      <c r="BE52" s="70"/>
      <c r="BF52" s="54" t="str">
        <f t="shared" si="6"/>
        <v>0</v>
      </c>
      <c r="BG52" s="54" t="s">
        <v>22</v>
      </c>
      <c r="BH52" s="54" t="str">
        <f t="shared" si="7"/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58">
        <v>28</v>
      </c>
      <c r="C53" s="159"/>
      <c r="D53" s="159">
        <v>1</v>
      </c>
      <c r="E53" s="159"/>
      <c r="F53" s="159"/>
      <c r="G53" s="159" t="s">
        <v>25</v>
      </c>
      <c r="H53" s="159"/>
      <c r="I53" s="159"/>
      <c r="J53" s="163">
        <f t="shared" si="4"/>
        <v>0.5999999999999992</v>
      </c>
      <c r="K53" s="163"/>
      <c r="L53" s="163"/>
      <c r="M53" s="163"/>
      <c r="N53" s="164"/>
      <c r="O53" s="160" t="str">
        <f>AG17</f>
        <v>B2</v>
      </c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39" t="s">
        <v>23</v>
      </c>
      <c r="AF53" s="161" t="str">
        <f>AG18</f>
        <v>B3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2"/>
      <c r="AW53" s="146"/>
      <c r="AX53" s="147"/>
      <c r="AY53" s="39" t="s">
        <v>22</v>
      </c>
      <c r="AZ53" s="147"/>
      <c r="BA53" s="187"/>
      <c r="BB53" s="146"/>
      <c r="BC53" s="188"/>
      <c r="BD53" s="21"/>
      <c r="BE53" s="70"/>
      <c r="BF53" s="54" t="str">
        <f t="shared" si="6"/>
        <v>0</v>
      </c>
      <c r="BG53" s="54" t="s">
        <v>22</v>
      </c>
      <c r="BH53" s="54" t="str">
        <f t="shared" si="7"/>
        <v>0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183">
        <v>29</v>
      </c>
      <c r="C54" s="184"/>
      <c r="D54" s="184">
        <v>1</v>
      </c>
      <c r="E54" s="184"/>
      <c r="F54" s="184"/>
      <c r="G54" s="184" t="s">
        <v>19</v>
      </c>
      <c r="H54" s="184"/>
      <c r="I54" s="184"/>
      <c r="J54" s="163">
        <f t="shared" si="4"/>
        <v>0.6083333333333325</v>
      </c>
      <c r="K54" s="163"/>
      <c r="L54" s="163"/>
      <c r="M54" s="163"/>
      <c r="N54" s="164"/>
      <c r="O54" s="189" t="str">
        <f>D20</f>
        <v>A5</v>
      </c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8" t="s">
        <v>23</v>
      </c>
      <c r="AF54" s="190" t="str">
        <f>D19</f>
        <v>A4</v>
      </c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1"/>
      <c r="AW54" s="192"/>
      <c r="AX54" s="193"/>
      <c r="AY54" s="8" t="s">
        <v>22</v>
      </c>
      <c r="AZ54" s="193"/>
      <c r="BA54" s="194"/>
      <c r="BB54" s="192"/>
      <c r="BC54" s="195"/>
      <c r="BD54" s="21"/>
      <c r="BE54" s="70"/>
      <c r="BF54" s="54" t="str">
        <f t="shared" si="6"/>
        <v>0</v>
      </c>
      <c r="BG54" s="54" t="s">
        <v>22</v>
      </c>
      <c r="BH54" s="54" t="str">
        <f t="shared" si="7"/>
        <v>0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185">
        <v>30</v>
      </c>
      <c r="C55" s="186"/>
      <c r="D55" s="186">
        <v>1</v>
      </c>
      <c r="E55" s="186"/>
      <c r="F55" s="186"/>
      <c r="G55" s="186" t="s">
        <v>25</v>
      </c>
      <c r="H55" s="186"/>
      <c r="I55" s="186"/>
      <c r="J55" s="196">
        <f t="shared" si="4"/>
        <v>0.6166666666666658</v>
      </c>
      <c r="K55" s="196"/>
      <c r="L55" s="196"/>
      <c r="M55" s="196"/>
      <c r="N55" s="197"/>
      <c r="O55" s="198" t="str">
        <f>AG20</f>
        <v>B5</v>
      </c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9" t="s">
        <v>23</v>
      </c>
      <c r="AF55" s="199" t="str">
        <f>AG19</f>
        <v>B4</v>
      </c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200"/>
      <c r="AW55" s="201"/>
      <c r="AX55" s="202"/>
      <c r="AY55" s="9" t="s">
        <v>22</v>
      </c>
      <c r="AZ55" s="202"/>
      <c r="BA55" s="203"/>
      <c r="BB55" s="201"/>
      <c r="BC55" s="204"/>
      <c r="BD55" s="22"/>
      <c r="BE55" s="69"/>
      <c r="BF55" s="54" t="str">
        <f t="shared" si="6"/>
        <v>0</v>
      </c>
      <c r="BG55" s="54" t="s">
        <v>22</v>
      </c>
      <c r="BH55" s="54" t="str">
        <f t="shared" si="7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211" t="str">
        <f>$A$2</f>
        <v>Vereinsname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210" t="str">
        <f>$A$3</f>
        <v>1. FAIR-Play-Cup 2002 (z.B.)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39" t="s">
        <v>15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1"/>
      <c r="P63" s="139" t="s">
        <v>27</v>
      </c>
      <c r="Q63" s="140"/>
      <c r="R63" s="141"/>
      <c r="S63" s="139" t="s">
        <v>28</v>
      </c>
      <c r="T63" s="140"/>
      <c r="U63" s="140"/>
      <c r="V63" s="140"/>
      <c r="W63" s="141"/>
      <c r="X63" s="139" t="s">
        <v>29</v>
      </c>
      <c r="Y63" s="140"/>
      <c r="Z63" s="141"/>
      <c r="AA63" s="11"/>
      <c r="AB63" s="11"/>
      <c r="AC63" s="11"/>
      <c r="AD63" s="11"/>
      <c r="AE63" s="139" t="s">
        <v>16</v>
      </c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1"/>
      <c r="AS63" s="139" t="s">
        <v>27</v>
      </c>
      <c r="AT63" s="140"/>
      <c r="AU63" s="141"/>
      <c r="AV63" s="139" t="s">
        <v>28</v>
      </c>
      <c r="AW63" s="140"/>
      <c r="AX63" s="140"/>
      <c r="AY63" s="140"/>
      <c r="AZ63" s="141"/>
      <c r="BA63" s="139" t="s">
        <v>29</v>
      </c>
      <c r="BB63" s="140"/>
      <c r="BC63" s="141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205" t="s">
        <v>10</v>
      </c>
      <c r="C64" s="132"/>
      <c r="D64" s="206" t="str">
        <f aca="true" t="shared" si="8" ref="D64:D69">BM32</f>
        <v>A1</v>
      </c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8"/>
      <c r="P64" s="129">
        <f aca="true" t="shared" si="9" ref="P64:P69">BN32</f>
        <v>0</v>
      </c>
      <c r="Q64" s="130"/>
      <c r="R64" s="131"/>
      <c r="S64" s="132">
        <f aca="true" t="shared" si="10" ref="S64:S69">BO32</f>
        <v>0</v>
      </c>
      <c r="T64" s="132"/>
      <c r="U64" s="12" t="s">
        <v>22</v>
      </c>
      <c r="V64" s="132">
        <f aca="true" t="shared" si="11" ref="V64:V69">BQ32</f>
        <v>0</v>
      </c>
      <c r="W64" s="132"/>
      <c r="X64" s="136">
        <f aca="true" t="shared" si="12" ref="X64:X69">BR32</f>
        <v>0</v>
      </c>
      <c r="Y64" s="137"/>
      <c r="Z64" s="138"/>
      <c r="AA64" s="4"/>
      <c r="AB64" s="4"/>
      <c r="AC64" s="4"/>
      <c r="AD64" s="4"/>
      <c r="AE64" s="205" t="s">
        <v>10</v>
      </c>
      <c r="AF64" s="132"/>
      <c r="AG64" s="206" t="str">
        <f aca="true" t="shared" si="13" ref="AG64:AG69">BM39</f>
        <v>B1</v>
      </c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8"/>
      <c r="AS64" s="129">
        <f aca="true" t="shared" si="14" ref="AS64:AS69">BN39</f>
        <v>0</v>
      </c>
      <c r="AT64" s="130"/>
      <c r="AU64" s="131"/>
      <c r="AV64" s="132">
        <f aca="true" t="shared" si="15" ref="AV64:AV69">BO39</f>
        <v>0</v>
      </c>
      <c r="AW64" s="132"/>
      <c r="AX64" s="12" t="s">
        <v>22</v>
      </c>
      <c r="AY64" s="132">
        <f aca="true" t="shared" si="16" ref="AY64:AY69">BQ39</f>
        <v>0</v>
      </c>
      <c r="AZ64" s="132"/>
      <c r="BA64" s="136">
        <f aca="true" t="shared" si="17" ref="BA64:BA69">BR39</f>
        <v>0</v>
      </c>
      <c r="BB64" s="137"/>
      <c r="BC64" s="138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209" t="s">
        <v>11</v>
      </c>
      <c r="C65" s="128"/>
      <c r="D65" s="122" t="str">
        <f t="shared" si="8"/>
        <v>A2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4"/>
      <c r="P65" s="125">
        <f t="shared" si="9"/>
        <v>0</v>
      </c>
      <c r="Q65" s="126"/>
      <c r="R65" s="127"/>
      <c r="S65" s="128">
        <f t="shared" si="10"/>
        <v>0</v>
      </c>
      <c r="T65" s="128"/>
      <c r="U65" s="13" t="s">
        <v>22</v>
      </c>
      <c r="V65" s="128">
        <f t="shared" si="11"/>
        <v>0</v>
      </c>
      <c r="W65" s="128"/>
      <c r="X65" s="133">
        <f t="shared" si="12"/>
        <v>0</v>
      </c>
      <c r="Y65" s="134"/>
      <c r="Z65" s="135"/>
      <c r="AA65" s="4"/>
      <c r="AB65" s="4"/>
      <c r="AC65" s="4"/>
      <c r="AD65" s="4"/>
      <c r="AE65" s="209" t="s">
        <v>11</v>
      </c>
      <c r="AF65" s="128"/>
      <c r="AG65" s="122" t="str">
        <f t="shared" si="13"/>
        <v>B2</v>
      </c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4"/>
      <c r="AS65" s="125">
        <f t="shared" si="14"/>
        <v>0</v>
      </c>
      <c r="AT65" s="126"/>
      <c r="AU65" s="127"/>
      <c r="AV65" s="128">
        <f t="shared" si="15"/>
        <v>0</v>
      </c>
      <c r="AW65" s="128"/>
      <c r="AX65" s="13" t="s">
        <v>22</v>
      </c>
      <c r="AY65" s="128">
        <f t="shared" si="16"/>
        <v>0</v>
      </c>
      <c r="AZ65" s="128"/>
      <c r="BA65" s="133">
        <f t="shared" si="17"/>
        <v>0</v>
      </c>
      <c r="BB65" s="134"/>
      <c r="BC65" s="135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209" t="s">
        <v>12</v>
      </c>
      <c r="C66" s="128"/>
      <c r="D66" s="122" t="str">
        <f t="shared" si="8"/>
        <v>A3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  <c r="P66" s="125">
        <f t="shared" si="9"/>
        <v>0</v>
      </c>
      <c r="Q66" s="126"/>
      <c r="R66" s="127"/>
      <c r="S66" s="128">
        <f t="shared" si="10"/>
        <v>0</v>
      </c>
      <c r="T66" s="128"/>
      <c r="U66" s="13" t="s">
        <v>22</v>
      </c>
      <c r="V66" s="128">
        <f t="shared" si="11"/>
        <v>0</v>
      </c>
      <c r="W66" s="128"/>
      <c r="X66" s="133">
        <f t="shared" si="12"/>
        <v>0</v>
      </c>
      <c r="Y66" s="134"/>
      <c r="Z66" s="135"/>
      <c r="AA66" s="4"/>
      <c r="AB66" s="4"/>
      <c r="AC66" s="4"/>
      <c r="AD66" s="4"/>
      <c r="AE66" s="209" t="s">
        <v>12</v>
      </c>
      <c r="AF66" s="128"/>
      <c r="AG66" s="122" t="str">
        <f t="shared" si="13"/>
        <v>B3</v>
      </c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4"/>
      <c r="AS66" s="125">
        <f t="shared" si="14"/>
        <v>0</v>
      </c>
      <c r="AT66" s="126"/>
      <c r="AU66" s="127"/>
      <c r="AV66" s="128">
        <f t="shared" si="15"/>
        <v>0</v>
      </c>
      <c r="AW66" s="128"/>
      <c r="AX66" s="13" t="s">
        <v>22</v>
      </c>
      <c r="AY66" s="128">
        <f t="shared" si="16"/>
        <v>0</v>
      </c>
      <c r="AZ66" s="128"/>
      <c r="BA66" s="133">
        <f t="shared" si="17"/>
        <v>0</v>
      </c>
      <c r="BB66" s="134"/>
      <c r="BC66" s="135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209" t="s">
        <v>13</v>
      </c>
      <c r="C67" s="128"/>
      <c r="D67" s="122" t="str">
        <f t="shared" si="8"/>
        <v>A4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4"/>
      <c r="P67" s="125">
        <f t="shared" si="9"/>
        <v>0</v>
      </c>
      <c r="Q67" s="126"/>
      <c r="R67" s="127"/>
      <c r="S67" s="128">
        <f t="shared" si="10"/>
        <v>0</v>
      </c>
      <c r="T67" s="128"/>
      <c r="U67" s="13" t="s">
        <v>22</v>
      </c>
      <c r="V67" s="128">
        <f t="shared" si="11"/>
        <v>0</v>
      </c>
      <c r="W67" s="128"/>
      <c r="X67" s="133">
        <f t="shared" si="12"/>
        <v>0</v>
      </c>
      <c r="Y67" s="134"/>
      <c r="Z67" s="135"/>
      <c r="AA67" s="4"/>
      <c r="AB67" s="4"/>
      <c r="AC67" s="4"/>
      <c r="AD67" s="4"/>
      <c r="AE67" s="209" t="s">
        <v>13</v>
      </c>
      <c r="AF67" s="128"/>
      <c r="AG67" s="122" t="str">
        <f t="shared" si="13"/>
        <v>B4</v>
      </c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4"/>
      <c r="AS67" s="125">
        <f t="shared" si="14"/>
        <v>0</v>
      </c>
      <c r="AT67" s="126"/>
      <c r="AU67" s="127"/>
      <c r="AV67" s="128">
        <f t="shared" si="15"/>
        <v>0</v>
      </c>
      <c r="AW67" s="128"/>
      <c r="AX67" s="13" t="s">
        <v>22</v>
      </c>
      <c r="AY67" s="128">
        <f t="shared" si="16"/>
        <v>0</v>
      </c>
      <c r="AZ67" s="128"/>
      <c r="BA67" s="133">
        <f t="shared" si="17"/>
        <v>0</v>
      </c>
      <c r="BB67" s="134"/>
      <c r="BC67" s="135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209" t="s">
        <v>14</v>
      </c>
      <c r="C68" s="128"/>
      <c r="D68" s="122" t="str">
        <f t="shared" si="8"/>
        <v>A5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4"/>
      <c r="P68" s="125">
        <f t="shared" si="9"/>
        <v>0</v>
      </c>
      <c r="Q68" s="126"/>
      <c r="R68" s="127"/>
      <c r="S68" s="128">
        <f t="shared" si="10"/>
        <v>0</v>
      </c>
      <c r="T68" s="128"/>
      <c r="U68" s="13" t="s">
        <v>22</v>
      </c>
      <c r="V68" s="128">
        <f t="shared" si="11"/>
        <v>0</v>
      </c>
      <c r="W68" s="128"/>
      <c r="X68" s="133">
        <f t="shared" si="12"/>
        <v>0</v>
      </c>
      <c r="Y68" s="134"/>
      <c r="Z68" s="135"/>
      <c r="AA68" s="4"/>
      <c r="AB68" s="4"/>
      <c r="AC68" s="4"/>
      <c r="AD68" s="4"/>
      <c r="AE68" s="209" t="s">
        <v>14</v>
      </c>
      <c r="AF68" s="128"/>
      <c r="AG68" s="122" t="str">
        <f t="shared" si="13"/>
        <v>B5</v>
      </c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4"/>
      <c r="AS68" s="125">
        <f t="shared" si="14"/>
        <v>0</v>
      </c>
      <c r="AT68" s="126"/>
      <c r="AU68" s="127"/>
      <c r="AV68" s="128">
        <f t="shared" si="15"/>
        <v>0</v>
      </c>
      <c r="AW68" s="128"/>
      <c r="AX68" s="13" t="s">
        <v>22</v>
      </c>
      <c r="AY68" s="128">
        <f t="shared" si="16"/>
        <v>0</v>
      </c>
      <c r="AZ68" s="128"/>
      <c r="BA68" s="133">
        <f t="shared" si="17"/>
        <v>0</v>
      </c>
      <c r="BB68" s="134"/>
      <c r="BC68" s="135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213" t="s">
        <v>55</v>
      </c>
      <c r="C69" s="214"/>
      <c r="D69" s="215" t="str">
        <f t="shared" si="8"/>
        <v>A6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7"/>
      <c r="P69" s="218">
        <f t="shared" si="9"/>
        <v>0</v>
      </c>
      <c r="Q69" s="219"/>
      <c r="R69" s="220"/>
      <c r="S69" s="121">
        <f t="shared" si="10"/>
        <v>0</v>
      </c>
      <c r="T69" s="121"/>
      <c r="U69" s="14" t="s">
        <v>22</v>
      </c>
      <c r="V69" s="121">
        <f t="shared" si="11"/>
        <v>0</v>
      </c>
      <c r="W69" s="121"/>
      <c r="X69" s="221">
        <f t="shared" si="12"/>
        <v>0</v>
      </c>
      <c r="Y69" s="222"/>
      <c r="Z69" s="223"/>
      <c r="AA69" s="4"/>
      <c r="AB69" s="4"/>
      <c r="AC69" s="4"/>
      <c r="AD69" s="4"/>
      <c r="AE69" s="213" t="s">
        <v>55</v>
      </c>
      <c r="AF69" s="214"/>
      <c r="AG69" s="215" t="str">
        <f t="shared" si="13"/>
        <v>B6</v>
      </c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7"/>
      <c r="AS69" s="218">
        <f t="shared" si="14"/>
        <v>0</v>
      </c>
      <c r="AT69" s="219"/>
      <c r="AU69" s="220"/>
      <c r="AV69" s="121">
        <f t="shared" si="15"/>
        <v>0</v>
      </c>
      <c r="AW69" s="121"/>
      <c r="AX69" s="14" t="s">
        <v>22</v>
      </c>
      <c r="AY69" s="121">
        <f t="shared" si="16"/>
        <v>0</v>
      </c>
      <c r="AZ69" s="121"/>
      <c r="BA69" s="221">
        <f t="shared" si="17"/>
        <v>0</v>
      </c>
      <c r="BB69" s="222"/>
      <c r="BC69" s="223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54">
        <f>$J$55+$U$10*$X$10+$X$73</f>
        <v>0.6305555555555546</v>
      </c>
      <c r="I73" s="154"/>
      <c r="J73" s="154"/>
      <c r="K73" s="154"/>
      <c r="L73" s="154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65">
        <v>1</v>
      </c>
      <c r="V73" s="165"/>
      <c r="W73" s="26" t="s">
        <v>41</v>
      </c>
      <c r="X73" s="153">
        <v>0.006944444444444444</v>
      </c>
      <c r="Y73" s="153"/>
      <c r="Z73" s="153"/>
      <c r="AA73" s="153"/>
      <c r="AB73" s="153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53">
        <v>0.003472222222222222</v>
      </c>
      <c r="AM73" s="153"/>
      <c r="AN73" s="153"/>
      <c r="AO73" s="153"/>
      <c r="AP73" s="153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2:116" ht="19.5" customHeight="1" thickBot="1">
      <c r="B75" s="228" t="s">
        <v>17</v>
      </c>
      <c r="C75" s="229"/>
      <c r="D75" s="230" t="s">
        <v>20</v>
      </c>
      <c r="E75" s="231"/>
      <c r="F75" s="231"/>
      <c r="G75" s="231"/>
      <c r="H75" s="231"/>
      <c r="I75" s="231"/>
      <c r="J75" s="231"/>
      <c r="K75" s="231"/>
      <c r="L75" s="231"/>
      <c r="M75" s="231"/>
      <c r="N75" s="232"/>
      <c r="O75" s="230" t="s">
        <v>59</v>
      </c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2"/>
      <c r="AW75" s="230" t="s">
        <v>24</v>
      </c>
      <c r="AX75" s="231"/>
      <c r="AY75" s="231"/>
      <c r="AZ75" s="231"/>
      <c r="BA75" s="232"/>
      <c r="BB75" s="230"/>
      <c r="BC75" s="233"/>
      <c r="BD75" s="7"/>
      <c r="BE75" s="40"/>
      <c r="BZ75" s="40"/>
      <c r="CA75" s="40"/>
      <c r="CB75" s="65"/>
      <c r="CC75" s="64"/>
      <c r="CD75" s="64"/>
      <c r="CE75" s="64"/>
      <c r="CF75" s="64"/>
      <c r="CG75" s="64"/>
      <c r="CH75" s="64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7"/>
    </row>
    <row r="76" spans="2:116" ht="18" customHeight="1">
      <c r="B76" s="84">
        <v>31</v>
      </c>
      <c r="C76" s="81"/>
      <c r="D76" s="80">
        <f>H73</f>
        <v>0.6305555555555546</v>
      </c>
      <c r="E76" s="79"/>
      <c r="F76" s="79"/>
      <c r="G76" s="79"/>
      <c r="H76" s="79"/>
      <c r="I76" s="79"/>
      <c r="J76" s="79"/>
      <c r="K76" s="79"/>
      <c r="L76" s="79"/>
      <c r="M76" s="79"/>
      <c r="N76" s="85"/>
      <c r="O76" s="89">
        <f>IF(ISBLANK($AZ$54),"",$D$64)</f>
      </c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16" t="s">
        <v>23</v>
      </c>
      <c r="AF76" s="90">
        <f>IF(ISBLANK($AZ$55),"",$AG$65)</f>
      </c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1"/>
      <c r="AW76" s="92"/>
      <c r="AX76" s="93"/>
      <c r="AY76" s="93" t="s">
        <v>22</v>
      </c>
      <c r="AZ76" s="93"/>
      <c r="BA76" s="96"/>
      <c r="BB76" s="81"/>
      <c r="BC76" s="98"/>
      <c r="BD76" s="7"/>
      <c r="BE76" s="40"/>
      <c r="BZ76" s="40"/>
      <c r="CA76" s="40"/>
      <c r="CB76" s="65"/>
      <c r="CC76" s="64"/>
      <c r="CD76" s="64"/>
      <c r="CE76" s="64"/>
      <c r="CF76" s="64"/>
      <c r="CG76" s="64"/>
      <c r="CH76" s="64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7"/>
    </row>
    <row r="77" spans="2:116" ht="12" customHeight="1" thickBot="1">
      <c r="B77" s="82"/>
      <c r="C77" s="83"/>
      <c r="D77" s="86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100" t="s">
        <v>34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7"/>
      <c r="AF77" s="101" t="s">
        <v>35</v>
      </c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8"/>
      <c r="AW77" s="94"/>
      <c r="AX77" s="95"/>
      <c r="AY77" s="95"/>
      <c r="AZ77" s="95"/>
      <c r="BA77" s="97"/>
      <c r="BB77" s="83"/>
      <c r="BC77" s="99"/>
      <c r="BD77" s="7"/>
      <c r="BE77" s="40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7"/>
    </row>
    <row r="78" spans="56:116" ht="3.75" customHeight="1" thickBot="1">
      <c r="BD78" s="7"/>
      <c r="BE78" s="4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7"/>
    </row>
    <row r="79" spans="2:116" ht="19.5" customHeight="1" thickBot="1">
      <c r="B79" s="228" t="s">
        <v>17</v>
      </c>
      <c r="C79" s="229"/>
      <c r="D79" s="230" t="s">
        <v>20</v>
      </c>
      <c r="E79" s="231"/>
      <c r="F79" s="231"/>
      <c r="G79" s="231"/>
      <c r="H79" s="231"/>
      <c r="I79" s="231"/>
      <c r="J79" s="231"/>
      <c r="K79" s="231"/>
      <c r="L79" s="231"/>
      <c r="M79" s="231"/>
      <c r="N79" s="232"/>
      <c r="O79" s="230" t="s">
        <v>60</v>
      </c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2"/>
      <c r="AW79" s="230" t="s">
        <v>24</v>
      </c>
      <c r="AX79" s="231"/>
      <c r="AY79" s="231"/>
      <c r="AZ79" s="231"/>
      <c r="BA79" s="232"/>
      <c r="BB79" s="230"/>
      <c r="BC79" s="233"/>
      <c r="BD79" s="7"/>
      <c r="BE79" s="4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7"/>
    </row>
    <row r="80" spans="2:116" ht="18" customHeight="1">
      <c r="B80" s="84">
        <v>32</v>
      </c>
      <c r="C80" s="81"/>
      <c r="D80" s="80">
        <f>$D$76+$U$73*$X$73+$AL$73</f>
        <v>0.6409722222222213</v>
      </c>
      <c r="E80" s="79"/>
      <c r="F80" s="79"/>
      <c r="G80" s="79"/>
      <c r="H80" s="79"/>
      <c r="I80" s="79"/>
      <c r="J80" s="79"/>
      <c r="K80" s="79"/>
      <c r="L80" s="79"/>
      <c r="M80" s="79"/>
      <c r="N80" s="85"/>
      <c r="O80" s="89">
        <f>IF(ISBLANK($AZ$55),"",$AG$64)</f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16" t="s">
        <v>23</v>
      </c>
      <c r="AF80" s="90">
        <f>IF(ISBLANK($AZ$54),"",$D$65)</f>
      </c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1"/>
      <c r="AW80" s="92"/>
      <c r="AX80" s="93"/>
      <c r="AY80" s="93" t="s">
        <v>22</v>
      </c>
      <c r="AZ80" s="93"/>
      <c r="BA80" s="96"/>
      <c r="BB80" s="81"/>
      <c r="BC80" s="98"/>
      <c r="BD80" s="7"/>
      <c r="BE80" s="4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7"/>
    </row>
    <row r="81" spans="2:116" ht="12" customHeight="1" thickBot="1">
      <c r="B81" s="82"/>
      <c r="C81" s="83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100" t="s">
        <v>36</v>
      </c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7"/>
      <c r="AF81" s="101" t="s">
        <v>33</v>
      </c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8"/>
      <c r="AW81" s="94"/>
      <c r="AX81" s="95"/>
      <c r="AY81" s="95"/>
      <c r="AZ81" s="95"/>
      <c r="BA81" s="97"/>
      <c r="BB81" s="83"/>
      <c r="BC81" s="99"/>
      <c r="BD81" s="7"/>
      <c r="BE81" s="4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7"/>
    </row>
    <row r="82" spans="56:116" ht="3.75" customHeight="1">
      <c r="BD82" s="7"/>
      <c r="BE82" s="40"/>
      <c r="BZ82" s="40"/>
      <c r="CA82" s="40"/>
      <c r="CB82" s="40"/>
      <c r="CC82" s="64"/>
      <c r="CD82" s="64"/>
      <c r="CE82" s="64"/>
      <c r="CF82" s="64"/>
      <c r="CG82" s="64"/>
      <c r="CH82" s="64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7"/>
    </row>
    <row r="83" spans="56:116" ht="3.75" customHeight="1" thickBot="1">
      <c r="BD83" s="7"/>
      <c r="BE83" s="4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7"/>
    </row>
    <row r="84" spans="2:116" ht="19.5" customHeight="1" thickBot="1">
      <c r="B84" s="106" t="s">
        <v>17</v>
      </c>
      <c r="C84" s="107"/>
      <c r="D84" s="102" t="s">
        <v>20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4"/>
      <c r="O84" s="102" t="s">
        <v>37</v>
      </c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4"/>
      <c r="AW84" s="102" t="s">
        <v>24</v>
      </c>
      <c r="AX84" s="103"/>
      <c r="AY84" s="103"/>
      <c r="AZ84" s="103"/>
      <c r="BA84" s="104"/>
      <c r="BB84" s="102"/>
      <c r="BC84" s="105"/>
      <c r="BD84" s="7"/>
      <c r="BE84" s="4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7"/>
    </row>
    <row r="85" spans="2:116" ht="18" customHeight="1">
      <c r="B85" s="84">
        <v>33</v>
      </c>
      <c r="C85" s="81"/>
      <c r="D85" s="80">
        <f>$D$80+$U$73*$X$73+$AL$73</f>
        <v>0.6513888888888879</v>
      </c>
      <c r="E85" s="79"/>
      <c r="F85" s="79"/>
      <c r="G85" s="79"/>
      <c r="H85" s="79"/>
      <c r="I85" s="79"/>
      <c r="J85" s="79"/>
      <c r="K85" s="79"/>
      <c r="L85" s="79"/>
      <c r="M85" s="79"/>
      <c r="N85" s="85"/>
      <c r="O85" s="89" t="str">
        <f>IF(ISBLANK($AZ$76)," ",IF($AW$76&lt;$AZ$76,$O$76,IF($AZ$76&lt;$AW$76,$AF$76)))</f>
        <v> 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16" t="s">
        <v>23</v>
      </c>
      <c r="AF85" s="90" t="str">
        <f>IF(ISBLANK($AZ$80)," ",IF($AW$80&lt;$AZ$80,$O$80,IF($AZ$80&lt;$AW$80,$AF$80)))</f>
        <v> </v>
      </c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92"/>
      <c r="AX85" s="93"/>
      <c r="AY85" s="93" t="s">
        <v>22</v>
      </c>
      <c r="AZ85" s="93"/>
      <c r="BA85" s="96"/>
      <c r="BB85" s="81"/>
      <c r="BC85" s="98"/>
      <c r="BD85" s="7"/>
      <c r="BE85" s="40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7"/>
    </row>
    <row r="86" spans="2:116" ht="12" customHeight="1" thickBot="1">
      <c r="B86" s="82"/>
      <c r="C86" s="83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8"/>
      <c r="O86" s="100" t="s">
        <v>61</v>
      </c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7"/>
      <c r="AF86" s="101" t="s">
        <v>62</v>
      </c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8"/>
      <c r="AW86" s="94"/>
      <c r="AX86" s="95"/>
      <c r="AY86" s="95"/>
      <c r="AZ86" s="95"/>
      <c r="BA86" s="97"/>
      <c r="BB86" s="83"/>
      <c r="BC86" s="99"/>
      <c r="BD86" s="7"/>
      <c r="BE86" s="4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7"/>
    </row>
    <row r="87" spans="56:116" ht="3.75" customHeight="1" thickBot="1">
      <c r="BD87" s="7"/>
      <c r="BE87" s="4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7"/>
    </row>
    <row r="88" spans="2:116" ht="19.5" customHeight="1" thickBot="1">
      <c r="B88" s="106" t="s">
        <v>17</v>
      </c>
      <c r="C88" s="107"/>
      <c r="D88" s="102" t="s">
        <v>20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4"/>
      <c r="O88" s="102" t="s">
        <v>38</v>
      </c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4"/>
      <c r="AW88" s="102" t="s">
        <v>24</v>
      </c>
      <c r="AX88" s="103"/>
      <c r="AY88" s="103"/>
      <c r="AZ88" s="103"/>
      <c r="BA88" s="104"/>
      <c r="BB88" s="102"/>
      <c r="BC88" s="105"/>
      <c r="BD88" s="7"/>
      <c r="BE88" s="4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7"/>
    </row>
    <row r="89" spans="2:116" ht="18" customHeight="1">
      <c r="B89" s="84">
        <v>34</v>
      </c>
      <c r="C89" s="81"/>
      <c r="D89" s="80">
        <f>$D$85+$U$73*$X$73+$AL$73</f>
        <v>0.6618055555555545</v>
      </c>
      <c r="E89" s="79"/>
      <c r="F89" s="79"/>
      <c r="G89" s="79"/>
      <c r="H89" s="79"/>
      <c r="I89" s="79"/>
      <c r="J89" s="79"/>
      <c r="K89" s="79"/>
      <c r="L89" s="79"/>
      <c r="M89" s="79"/>
      <c r="N89" s="85"/>
      <c r="O89" s="89" t="str">
        <f>IF(ISBLANK($AZ$76)," ",IF($AW$76&gt;$AZ$76,$O$76,IF($AZ$76&gt;$AW$76,$AF$76)))</f>
        <v> 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16" t="s">
        <v>23</v>
      </c>
      <c r="AF89" s="90" t="str">
        <f>IF(ISBLANK($AZ$80)," ",IF($AW$80&gt;$AZ$80,$O$80,IF($AZ$80&gt;$AW$80,$AF$80)))</f>
        <v> </v>
      </c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1"/>
      <c r="AW89" s="92"/>
      <c r="AX89" s="93"/>
      <c r="AY89" s="93" t="s">
        <v>22</v>
      </c>
      <c r="AZ89" s="93"/>
      <c r="BA89" s="96"/>
      <c r="BB89" s="81"/>
      <c r="BC89" s="98"/>
      <c r="BD89" s="7"/>
      <c r="BE89" s="4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7"/>
    </row>
    <row r="90" spans="2:116" ht="12" customHeight="1" thickBot="1">
      <c r="B90" s="82"/>
      <c r="C90" s="83"/>
      <c r="D90" s="86"/>
      <c r="E90" s="87"/>
      <c r="F90" s="87"/>
      <c r="G90" s="87"/>
      <c r="H90" s="87"/>
      <c r="I90" s="87"/>
      <c r="J90" s="87"/>
      <c r="K90" s="87"/>
      <c r="L90" s="87"/>
      <c r="M90" s="87"/>
      <c r="N90" s="88"/>
      <c r="O90" s="100" t="s">
        <v>63</v>
      </c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7"/>
      <c r="AF90" s="101" t="s">
        <v>64</v>
      </c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8"/>
      <c r="AW90" s="94"/>
      <c r="AX90" s="95"/>
      <c r="AY90" s="95"/>
      <c r="AZ90" s="95"/>
      <c r="BA90" s="97"/>
      <c r="BB90" s="83"/>
      <c r="BC90" s="99"/>
      <c r="BD90" s="7"/>
      <c r="BE90" s="4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7"/>
    </row>
    <row r="92" spans="2:73" ht="12.75">
      <c r="B92" s="1" t="s">
        <v>65</v>
      </c>
      <c r="BE92" s="25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</row>
    <row r="93" ht="13.5" thickBot="1"/>
    <row r="94" spans="9:48" ht="25.5" customHeight="1">
      <c r="I94" s="117" t="s">
        <v>10</v>
      </c>
      <c r="J94" s="118"/>
      <c r="K94" s="118"/>
      <c r="L94" s="18"/>
      <c r="M94" s="226" t="str">
        <f>IF(ISBLANK($AZ$89)," ",IF($AW$89&gt;$AZ$89,$O$89,IF($AZ$89&gt;$AW$89,$AF$89)))</f>
        <v> </v>
      </c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7"/>
    </row>
    <row r="95" spans="9:48" ht="25.5" customHeight="1">
      <c r="I95" s="119" t="s">
        <v>11</v>
      </c>
      <c r="J95" s="120"/>
      <c r="K95" s="120"/>
      <c r="L95" s="19"/>
      <c r="M95" s="115" t="str">
        <f>IF(ISBLANK($AZ$89)," ",IF($AW$89&lt;$AZ$89,$O$89,IF($AZ$89&lt;$AW$89,$AF$89)))</f>
        <v> 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6"/>
    </row>
    <row r="96" spans="9:48" ht="25.5" customHeight="1">
      <c r="I96" s="119" t="s">
        <v>12</v>
      </c>
      <c r="J96" s="120"/>
      <c r="K96" s="120"/>
      <c r="L96" s="19"/>
      <c r="M96" s="115" t="str">
        <f>IF(ISBLANK($AZ$85)," ",IF($AW$85&gt;$AZ$85,$O$85,IF($AZ$85&gt;$AW$85,$AF$85)))</f>
        <v> 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6"/>
    </row>
    <row r="97" spans="9:48" ht="25.5" customHeight="1" thickBot="1">
      <c r="I97" s="113" t="s">
        <v>13</v>
      </c>
      <c r="J97" s="114"/>
      <c r="K97" s="114"/>
      <c r="L97" s="20"/>
      <c r="M97" s="224" t="str">
        <f>IF(ISBLANK($AZ$85)," ",IF($AW$85&lt;$AZ$85,$O$85,IF($AZ$85&lt;$AW$85,$AF$85)))</f>
        <v> </v>
      </c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5"/>
    </row>
  </sheetData>
  <mergeCells count="467">
    <mergeCell ref="X73:AB73"/>
    <mergeCell ref="AL73:AP73"/>
    <mergeCell ref="AS69:AU69"/>
    <mergeCell ref="M96:AV96"/>
    <mergeCell ref="M94:AV94"/>
    <mergeCell ref="BB55:BC55"/>
    <mergeCell ref="O55:AD55"/>
    <mergeCell ref="AY69:AZ69"/>
    <mergeCell ref="BA69:BC69"/>
    <mergeCell ref="AF55:AV55"/>
    <mergeCell ref="AW55:AX55"/>
    <mergeCell ref="AZ55:BA55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8:Z68"/>
    <mergeCell ref="V66:W66"/>
    <mergeCell ref="X66:Z66"/>
    <mergeCell ref="B20:C20"/>
    <mergeCell ref="B67:C67"/>
    <mergeCell ref="D67:O67"/>
    <mergeCell ref="X67:Z67"/>
    <mergeCell ref="B58:BC58"/>
    <mergeCell ref="B68:C68"/>
    <mergeCell ref="AE20:AF20"/>
    <mergeCell ref="AY68:AZ68"/>
    <mergeCell ref="AV68:AW68"/>
    <mergeCell ref="AS68:AU68"/>
    <mergeCell ref="AE68:AF68"/>
    <mergeCell ref="AG68:AR68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X64:Z64"/>
    <mergeCell ref="B65:C65"/>
    <mergeCell ref="D65:O65"/>
    <mergeCell ref="P65:R65"/>
    <mergeCell ref="S65:T65"/>
    <mergeCell ref="V65:W65"/>
    <mergeCell ref="X65:Z65"/>
    <mergeCell ref="B64:C64"/>
    <mergeCell ref="D64:O64"/>
    <mergeCell ref="P64:R64"/>
    <mergeCell ref="S64:T64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J45:N45"/>
    <mergeCell ref="O45:AD45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J28:N28"/>
    <mergeCell ref="BB28:BC28"/>
    <mergeCell ref="D28:F28"/>
    <mergeCell ref="G28:I28"/>
    <mergeCell ref="O28:AD28"/>
    <mergeCell ref="AF28:AV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O25:AV25"/>
    <mergeCell ref="AE21:AF21"/>
    <mergeCell ref="AE17:AF17"/>
    <mergeCell ref="AE18:AF18"/>
    <mergeCell ref="AG20:BC20"/>
    <mergeCell ref="AE16:AF16"/>
    <mergeCell ref="B17:C17"/>
    <mergeCell ref="B18:C18"/>
    <mergeCell ref="B19:C19"/>
    <mergeCell ref="AE19:AF19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M6:T6"/>
    <mergeCell ref="Y6:AF6"/>
    <mergeCell ref="B8:AM8"/>
    <mergeCell ref="X10:AB10"/>
    <mergeCell ref="H10:L10"/>
    <mergeCell ref="AL10:AP10"/>
    <mergeCell ref="U10:V10"/>
    <mergeCell ref="AG16:BC16"/>
    <mergeCell ref="AG17:BC17"/>
    <mergeCell ref="AG18:BC18"/>
    <mergeCell ref="AG19:BC19"/>
    <mergeCell ref="BB26:BC26"/>
    <mergeCell ref="AW26:AX26"/>
    <mergeCell ref="AZ26:BA26"/>
    <mergeCell ref="AW27:AX27"/>
    <mergeCell ref="AZ27:BA27"/>
    <mergeCell ref="BB27:BC27"/>
    <mergeCell ref="AE63:AR63"/>
    <mergeCell ref="AS63:AU63"/>
    <mergeCell ref="AV63:AZ63"/>
    <mergeCell ref="BA63:BC63"/>
    <mergeCell ref="AY64:AZ64"/>
    <mergeCell ref="BA64:BC64"/>
    <mergeCell ref="AY65:AZ65"/>
    <mergeCell ref="BA65:BC65"/>
    <mergeCell ref="AY66:AZ66"/>
    <mergeCell ref="BA66:BC66"/>
    <mergeCell ref="AS65:AU65"/>
    <mergeCell ref="AV65:AW65"/>
    <mergeCell ref="AS66:AU66"/>
    <mergeCell ref="AV66:AW66"/>
    <mergeCell ref="AS64:AU64"/>
    <mergeCell ref="AV64:AW64"/>
    <mergeCell ref="AV69:AW69"/>
    <mergeCell ref="AG67:AR67"/>
    <mergeCell ref="AS67:AU67"/>
    <mergeCell ref="AV67:AW67"/>
    <mergeCell ref="I97:K97"/>
    <mergeCell ref="M95:AV95"/>
    <mergeCell ref="I94:K94"/>
    <mergeCell ref="I95:K95"/>
    <mergeCell ref="I96:K96"/>
    <mergeCell ref="M97:AV97"/>
    <mergeCell ref="AG21:BC21"/>
    <mergeCell ref="D18:Z18"/>
    <mergeCell ref="D19:Z19"/>
    <mergeCell ref="D20:Z20"/>
    <mergeCell ref="D21:Z21"/>
    <mergeCell ref="B84:C84"/>
    <mergeCell ref="D84:N84"/>
    <mergeCell ref="O84:AV84"/>
    <mergeCell ref="AF77:AV77"/>
    <mergeCell ref="B79:C79"/>
    <mergeCell ref="D79:N79"/>
    <mergeCell ref="O79:AV79"/>
    <mergeCell ref="AF90:AV90"/>
    <mergeCell ref="O86:AD86"/>
    <mergeCell ref="AF86:AV86"/>
    <mergeCell ref="O81:AD81"/>
    <mergeCell ref="AF81:AV81"/>
    <mergeCell ref="B75:C75"/>
    <mergeCell ref="D75:N75"/>
    <mergeCell ref="O75:AV75"/>
    <mergeCell ref="AW75:BA75"/>
    <mergeCell ref="BB75:BC75"/>
    <mergeCell ref="B76:C77"/>
    <mergeCell ref="D76:N77"/>
    <mergeCell ref="O76:AD76"/>
    <mergeCell ref="AF76:AV76"/>
    <mergeCell ref="AW76:AX77"/>
    <mergeCell ref="AY76:AY77"/>
    <mergeCell ref="AZ76:BA77"/>
    <mergeCell ref="BB76:BC77"/>
    <mergeCell ref="O77:AD77"/>
    <mergeCell ref="AW79:BA79"/>
    <mergeCell ref="BB79:BC79"/>
    <mergeCell ref="B80:C81"/>
    <mergeCell ref="D80:N81"/>
    <mergeCell ref="O80:AD80"/>
    <mergeCell ref="AF80:AV80"/>
    <mergeCell ref="AW80:AX81"/>
    <mergeCell ref="AY80:AY81"/>
    <mergeCell ref="AZ80:BA81"/>
    <mergeCell ref="BB80:BC81"/>
    <mergeCell ref="AW84:BA84"/>
    <mergeCell ref="BB84:BC84"/>
    <mergeCell ref="B85:C86"/>
    <mergeCell ref="D85:N86"/>
    <mergeCell ref="O85:AD85"/>
    <mergeCell ref="AF85:AV85"/>
    <mergeCell ref="AW85:AX86"/>
    <mergeCell ref="AY85:AY86"/>
    <mergeCell ref="AZ85:BA86"/>
    <mergeCell ref="BB85:BC86"/>
    <mergeCell ref="B88:C88"/>
    <mergeCell ref="D88:N88"/>
    <mergeCell ref="O88:AV88"/>
    <mergeCell ref="AW88:BA88"/>
    <mergeCell ref="BB88:BC88"/>
    <mergeCell ref="B89:C90"/>
    <mergeCell ref="D89:N90"/>
    <mergeCell ref="O89:AD89"/>
    <mergeCell ref="AF89:AV89"/>
    <mergeCell ref="AW89:AX90"/>
    <mergeCell ref="AY89:AY90"/>
    <mergeCell ref="AZ89:BA90"/>
    <mergeCell ref="BB89:BC90"/>
    <mergeCell ref="O90:AD9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2002-12-27T11:29:26Z</cp:lastPrinted>
  <dcterms:created xsi:type="dcterms:W3CDTF">2002-02-21T07:48:38Z</dcterms:created>
  <dcterms:modified xsi:type="dcterms:W3CDTF">2002-12-28T06:50:30Z</dcterms:modified>
  <cp:category/>
  <cp:version/>
  <cp:contentType/>
  <cp:contentStatus/>
</cp:coreProperties>
</file>