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Deckblatt" sheetId="1" r:id="rId1"/>
    <sheet name="Gruppe A" sheetId="2" r:id="rId2"/>
    <sheet name="Gruppe B" sheetId="3" r:id="rId3"/>
    <sheet name="Endrunde" sheetId="4" r:id="rId4"/>
  </sheets>
  <definedNames>
    <definedName name="_xlnm.Print_Area" localSheetId="0">'Deckblatt'!$A$1:$BD$56</definedName>
    <definedName name="_xlnm.Print_Area" localSheetId="3">'Endrunde'!$A$1:$BD$48</definedName>
  </definedNames>
  <calcPr fullCalcOnLoad="1"/>
</workbook>
</file>

<file path=xl/sharedStrings.xml><?xml version="1.0" encoding="utf-8"?>
<sst xmlns="http://schemas.openxmlformats.org/spreadsheetml/2006/main" count="261" uniqueCount="78">
  <si>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</si>
  <si>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</si>
  <si>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</si>
  <si>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</si>
  <si>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</si>
  <si>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</si>
  <si>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</si>
  <si>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</si>
  <si>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</si>
  <si>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</si>
  <si>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</si>
  <si>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</si>
  <si>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</si>
  <si>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</si>
  <si>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</si>
  <si>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</si>
  <si>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</si>
  <si>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</si>
  <si>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</si>
  <si>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</si>
  <si>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</si>
  <si>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</si>
  <si>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</si>
  <si>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</si>
  <si>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Vereinsname</t>
  </si>
  <si>
    <t>Logo</t>
  </si>
  <si>
    <t>x</t>
  </si>
  <si>
    <t>A1</t>
  </si>
  <si>
    <t>A2</t>
  </si>
  <si>
    <t>A3</t>
  </si>
  <si>
    <t>A4</t>
  </si>
  <si>
    <t>Platz</t>
  </si>
  <si>
    <t>1. FAIR-Play-Cup 2002 (z.B.)</t>
  </si>
  <si>
    <t>Sp.</t>
  </si>
  <si>
    <t>Mannschaft</t>
  </si>
  <si>
    <t>Gruppe A</t>
  </si>
  <si>
    <t>Gruppe B</t>
  </si>
  <si>
    <t>B1</t>
  </si>
  <si>
    <t>B2</t>
  </si>
  <si>
    <t>B3</t>
  </si>
  <si>
    <t>B4</t>
  </si>
  <si>
    <t>Sonntag</t>
  </si>
  <si>
    <t>Beginn :</t>
  </si>
  <si>
    <t>Spiel um Platz 3 und 4</t>
  </si>
  <si>
    <t>2. Gruppe A</t>
  </si>
  <si>
    <t>2. Gruppe B</t>
  </si>
  <si>
    <t>Endspiel</t>
  </si>
  <si>
    <t>1. Gruppe A</t>
  </si>
  <si>
    <t>1. Gruppe B</t>
  </si>
  <si>
    <t xml:space="preserve">Die Endrunde findet am </t>
  </si>
  <si>
    <t>statt.</t>
  </si>
  <si>
    <t>Die Gruppen 1. und 2. jeder Gruppe erreichen die Endrunde.</t>
  </si>
  <si>
    <t>1. Halbfinale</t>
  </si>
  <si>
    <t>2. Halbfinale</t>
  </si>
  <si>
    <t>VIII. Platzierungen</t>
  </si>
  <si>
    <t>A5</t>
  </si>
  <si>
    <t>B5</t>
  </si>
  <si>
    <t>Von</t>
  </si>
  <si>
    <t>Freitag</t>
  </si>
  <si>
    <t>bis</t>
  </si>
  <si>
    <t>Platz für die Turnierordnung oder Sponsor</t>
  </si>
  <si>
    <r>
      <t xml:space="preserve">Vorrunde </t>
    </r>
    <r>
      <rPr>
        <b/>
        <sz val="12"/>
        <rFont val="Arial"/>
        <family val="2"/>
      </rPr>
      <t>Gruppe A</t>
    </r>
  </si>
  <si>
    <t>I. Teilnehmende Mannschaften Grp. A</t>
  </si>
  <si>
    <t>II. Spielplan Grp. A</t>
  </si>
  <si>
    <t>III. Abschlußtabelle Grp. A</t>
  </si>
  <si>
    <t>Qualifiziert für die Endrunde sind:</t>
  </si>
  <si>
    <r>
      <t xml:space="preserve">Vorrunde </t>
    </r>
    <r>
      <rPr>
        <b/>
        <sz val="12"/>
        <rFont val="Arial"/>
        <family val="2"/>
      </rPr>
      <t>Gruppe B</t>
    </r>
  </si>
  <si>
    <t>I. Teilnehmende Mannschaften Grp. B</t>
  </si>
  <si>
    <t>III. Abschlußtabelle Grp. B</t>
  </si>
  <si>
    <t>II. Spielplan Grp. B</t>
  </si>
  <si>
    <t>Endrunde</t>
  </si>
  <si>
    <t>IV. Endrunde</t>
  </si>
  <si>
    <t>Verlierer Spiel 21</t>
  </si>
  <si>
    <t>Verlierer Spiel 22</t>
  </si>
  <si>
    <t>Sieger Spiel 21</t>
  </si>
  <si>
    <t>Sieger Spiel 22</t>
  </si>
  <si>
    <r>
      <t>Fußball Feldturnier für - …..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</si>
  <si>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im Stadion ........................ in Musterhausen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</si>
</sst>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u val="single"/>
      <sz val="12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14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74" fontId="3" fillId="0" borderId="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 shrinkToFit="1"/>
    </xf>
    <xf numFmtId="0" fontId="6" fillId="0" borderId="25" xfId="0" applyFont="1" applyBorder="1" applyAlignment="1">
      <alignment horizontal="left" shrinkToFit="1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6" fillId="0" borderId="13" xfId="0" applyFont="1" applyBorder="1" applyAlignment="1">
      <alignment horizontal="left" shrinkToFit="1"/>
    </xf>
    <xf numFmtId="0" fontId="6" fillId="0" borderId="26" xfId="0" applyFont="1" applyBorder="1" applyAlignment="1">
      <alignment horizontal="left" shrinkToFit="1"/>
    </xf>
    <xf numFmtId="0" fontId="6" fillId="0" borderId="1" xfId="0" applyFont="1" applyBorder="1" applyAlignment="1">
      <alignment horizontal="left" shrinkToFit="1"/>
    </xf>
    <xf numFmtId="0" fontId="6" fillId="0" borderId="27" xfId="0" applyFont="1" applyBorder="1" applyAlignment="1">
      <alignment horizontal="left" shrinkToFit="1"/>
    </xf>
    <xf numFmtId="14" fontId="3" fillId="0" borderId="0" xfId="0" applyNumberFormat="1" applyFont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5" fontId="3" fillId="0" borderId="3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20" fontId="0" fillId="0" borderId="35" xfId="0" applyNumberFormat="1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47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9" fillId="0" borderId="12" xfId="0" applyFont="1" applyBorder="1" applyAlignment="1" applyProtection="1">
      <alignment horizontal="left" vertical="center"/>
      <protection hidden="1"/>
    </xf>
    <xf numFmtId="0" fontId="19" fillId="0" borderId="19" xfId="0" applyFont="1" applyBorder="1" applyAlignment="1" applyProtection="1">
      <alignment horizontal="left" vertical="center"/>
      <protection hidden="1"/>
    </xf>
    <xf numFmtId="0" fontId="19" fillId="0" borderId="13" xfId="0" applyFont="1" applyBorder="1" applyAlignment="1" applyProtection="1">
      <alignment horizontal="left" vertical="center"/>
      <protection hidden="1"/>
    </xf>
    <xf numFmtId="0" fontId="19" fillId="0" borderId="26" xfId="0" applyFont="1" applyBorder="1" applyAlignment="1" applyProtection="1">
      <alignment horizontal="left" vertical="center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31" xfId="0" applyFont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2" fillId="2" borderId="4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left" vertical="center"/>
      <protection hidden="1"/>
    </xf>
    <xf numFmtId="0" fontId="19" fillId="0" borderId="17" xfId="0" applyFont="1" applyBorder="1" applyAlignment="1" applyProtection="1">
      <alignment horizontal="left" vertical="center"/>
      <protection hidden="1"/>
    </xf>
    <xf numFmtId="0" fontId="19" fillId="0" borderId="1" xfId="0" applyFont="1" applyBorder="1" applyAlignment="1" applyProtection="1">
      <alignment horizontal="left" vertical="center"/>
      <protection hidden="1"/>
    </xf>
    <xf numFmtId="0" fontId="19" fillId="0" borderId="27" xfId="0" applyFont="1" applyBorder="1" applyAlignment="1" applyProtection="1">
      <alignment horizontal="left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46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</xdr:colOff>
      <xdr:row>42</xdr:row>
      <xdr:rowOff>152400</xdr:rowOff>
    </xdr:from>
    <xdr:to>
      <xdr:col>33</xdr:col>
      <xdr:colOff>38100</xdr:colOff>
      <xdr:row>52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8001000"/>
          <a:ext cx="18288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40</xdr:row>
      <xdr:rowOff>38100</xdr:rowOff>
    </xdr:from>
    <xdr:to>
      <xdr:col>55</xdr:col>
      <xdr:colOff>47625</xdr:colOff>
      <xdr:row>41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2580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40</xdr:row>
      <xdr:rowOff>38100</xdr:rowOff>
    </xdr:from>
    <xdr:to>
      <xdr:col>55</xdr:col>
      <xdr:colOff>47625</xdr:colOff>
      <xdr:row>41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2580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289"/>
  <sheetViews>
    <sheetView tabSelected="1" zoomScale="112" zoomScaleNormal="112" workbookViewId="0" topLeftCell="A1">
      <selection activeCell="A2" sqref="A2:AP2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">
      <c r="A2" s="95" t="s">
        <v>24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14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6"/>
      <c r="BD2" s="7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1"/>
      <c r="BW2" s="31"/>
      <c r="BX2" s="31"/>
      <c r="BY2" s="31"/>
      <c r="BZ2" s="27"/>
      <c r="CA2" s="27"/>
      <c r="CB2" s="2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92" t="s">
        <v>32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17"/>
      <c r="AR3" s="18"/>
      <c r="AS3" s="18"/>
      <c r="AT3" s="18" t="s">
        <v>25</v>
      </c>
      <c r="AU3" s="18"/>
      <c r="AV3" s="18"/>
      <c r="AW3" s="18"/>
      <c r="AX3" s="18"/>
      <c r="AY3" s="18"/>
      <c r="AZ3" s="18"/>
      <c r="BA3" s="18"/>
      <c r="BB3" s="18"/>
      <c r="BC3" s="19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3"/>
      <c r="BW3" s="33"/>
      <c r="BX3" s="33"/>
      <c r="BY3" s="33"/>
      <c r="BZ3" s="28"/>
      <c r="CA3" s="28"/>
      <c r="CB3" s="28"/>
    </row>
    <row r="4" spans="1:80" s="2" customFormat="1" ht="15.75">
      <c r="A4" s="93" t="s">
        <v>76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20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2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29"/>
      <c r="CA4" s="29"/>
      <c r="CB4" s="29"/>
    </row>
    <row r="5" spans="43:80" s="2" customFormat="1" ht="6" customHeight="1">
      <c r="AQ5" s="20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2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29"/>
      <c r="CA5" s="29"/>
      <c r="CB5" s="29"/>
    </row>
    <row r="6" spans="2:80" s="2" customFormat="1" ht="15">
      <c r="B6" s="91" t="s">
        <v>77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Q6" s="23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5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29"/>
      <c r="CA6" s="29"/>
      <c r="CB6" s="29"/>
    </row>
    <row r="7" spans="43:80" s="2" customFormat="1" ht="6" customHeight="1"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29"/>
      <c r="CA7" s="29"/>
      <c r="CB7" s="29"/>
    </row>
    <row r="8" spans="4:80" s="2" customFormat="1" ht="15.75">
      <c r="D8" s="3" t="s">
        <v>57</v>
      </c>
      <c r="E8" s="89" t="s">
        <v>58</v>
      </c>
      <c r="F8" s="89"/>
      <c r="G8" s="89"/>
      <c r="H8" s="89"/>
      <c r="I8" s="89"/>
      <c r="J8" s="89"/>
      <c r="K8" s="89"/>
      <c r="L8" s="89"/>
      <c r="M8" s="2" t="s">
        <v>2</v>
      </c>
      <c r="Q8" s="90">
        <v>37582</v>
      </c>
      <c r="R8" s="90"/>
      <c r="S8" s="90"/>
      <c r="T8" s="90"/>
      <c r="U8" s="90"/>
      <c r="V8" s="90"/>
      <c r="W8" s="90"/>
      <c r="X8" s="90"/>
      <c r="Z8" s="2" t="s">
        <v>59</v>
      </c>
      <c r="AD8" s="89" t="s">
        <v>41</v>
      </c>
      <c r="AE8" s="89"/>
      <c r="AF8" s="89"/>
      <c r="AG8" s="89"/>
      <c r="AH8" s="89"/>
      <c r="AI8" s="89"/>
      <c r="AJ8" s="89"/>
      <c r="AK8" s="89"/>
      <c r="AL8" s="2" t="s">
        <v>2</v>
      </c>
      <c r="AP8" s="90">
        <v>37584</v>
      </c>
      <c r="AQ8" s="90"/>
      <c r="AR8" s="90"/>
      <c r="AS8" s="90"/>
      <c r="AT8" s="90"/>
      <c r="AU8" s="90"/>
      <c r="AV8" s="90"/>
      <c r="AW8" s="90"/>
      <c r="AX8" s="21"/>
      <c r="AY8" s="21"/>
      <c r="AZ8" s="21"/>
      <c r="BA8" s="21"/>
      <c r="BB8" s="21"/>
      <c r="BC8" s="21"/>
      <c r="BD8" s="21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29"/>
      <c r="CA8" s="29"/>
      <c r="CB8" s="29"/>
    </row>
    <row r="9" spans="4:80" s="2" customFormat="1" ht="15.75">
      <c r="D9" s="3"/>
      <c r="E9" s="48"/>
      <c r="F9" s="48"/>
      <c r="G9" s="48"/>
      <c r="H9" s="48"/>
      <c r="I9" s="48"/>
      <c r="J9" s="48"/>
      <c r="K9" s="48"/>
      <c r="L9" s="48"/>
      <c r="Q9" s="47"/>
      <c r="R9" s="47"/>
      <c r="S9" s="47"/>
      <c r="T9" s="47"/>
      <c r="U9" s="47"/>
      <c r="V9" s="47"/>
      <c r="W9" s="47"/>
      <c r="X9" s="47"/>
      <c r="AD9" s="48"/>
      <c r="AE9" s="48"/>
      <c r="AF9" s="48"/>
      <c r="AG9" s="48"/>
      <c r="AH9" s="48"/>
      <c r="AI9" s="48"/>
      <c r="AJ9" s="48"/>
      <c r="AK9" s="48"/>
      <c r="AP9" s="47"/>
      <c r="AQ9" s="47"/>
      <c r="AR9" s="47"/>
      <c r="AS9" s="47"/>
      <c r="AT9" s="47"/>
      <c r="AU9" s="47"/>
      <c r="AV9" s="47"/>
      <c r="AW9" s="47"/>
      <c r="AX9" s="21"/>
      <c r="AY9" s="21"/>
      <c r="AZ9" s="21"/>
      <c r="BA9" s="21"/>
      <c r="BB9" s="21"/>
      <c r="BC9" s="21"/>
      <c r="BD9" s="21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29"/>
      <c r="CA9" s="29"/>
      <c r="CB9" s="29"/>
    </row>
    <row r="10" spans="1:56" ht="12.75">
      <c r="A10" s="64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5"/>
    </row>
    <row r="11" spans="6:56" ht="15.75">
      <c r="F11" s="50"/>
      <c r="G11" s="50"/>
      <c r="H11" s="50"/>
      <c r="I11" s="57"/>
      <c r="J11" s="60" t="s">
        <v>0</v>
      </c>
      <c r="K11" s="119" t="s">
        <v>58</v>
      </c>
      <c r="L11" s="119"/>
      <c r="M11" s="119"/>
      <c r="N11" s="119"/>
      <c r="O11" s="119"/>
      <c r="P11" s="119"/>
      <c r="Q11" s="119"/>
      <c r="R11" s="119"/>
      <c r="S11" s="57" t="s">
        <v>2</v>
      </c>
      <c r="T11" s="57"/>
      <c r="U11" s="57"/>
      <c r="V11" s="57"/>
      <c r="W11" s="120">
        <v>37582</v>
      </c>
      <c r="X11" s="120"/>
      <c r="Y11" s="120"/>
      <c r="Z11" s="120"/>
      <c r="AA11" s="120"/>
      <c r="AB11" s="120"/>
      <c r="AC11" s="120"/>
      <c r="AD11" s="120"/>
      <c r="AE11" s="50"/>
      <c r="AF11" s="50"/>
      <c r="AG11" s="50"/>
      <c r="AH11" s="61" t="s">
        <v>42</v>
      </c>
      <c r="AI11" s="61"/>
      <c r="AJ11" s="61"/>
      <c r="AK11" s="61"/>
      <c r="AL11" s="62"/>
      <c r="AM11" s="59"/>
      <c r="AN11" s="122">
        <v>0.6875</v>
      </c>
      <c r="AO11" s="122"/>
      <c r="AP11" s="122"/>
      <c r="AQ11" s="122"/>
      <c r="AR11" s="122"/>
      <c r="AS11" s="61" t="s">
        <v>4</v>
      </c>
      <c r="AT11" s="59"/>
      <c r="AU11" s="59"/>
      <c r="AV11" s="50"/>
      <c r="AW11" s="50"/>
      <c r="AX11" s="50"/>
      <c r="AY11" s="50"/>
      <c r="AZ11" s="50"/>
      <c r="BA11" s="50"/>
      <c r="BB11" s="50"/>
      <c r="BC11" s="50"/>
      <c r="BD11" s="50"/>
    </row>
    <row r="12" spans="2:48" ht="6" customHeight="1" thickBot="1">
      <c r="B12" s="2"/>
      <c r="C12" s="2"/>
      <c r="D12" s="2"/>
      <c r="E12" s="2"/>
      <c r="F12" s="21"/>
      <c r="G12" s="21"/>
      <c r="H12" s="21"/>
      <c r="I12" s="21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21"/>
      <c r="AH12" s="21"/>
      <c r="AI12" s="21"/>
      <c r="AJ12" s="21"/>
      <c r="AK12" s="21"/>
      <c r="AL12" s="21"/>
      <c r="AM12" s="21"/>
      <c r="AN12" s="50"/>
      <c r="AO12" s="50"/>
      <c r="AP12" s="50"/>
      <c r="AQ12" s="50"/>
      <c r="AR12" s="50"/>
      <c r="AS12" s="50"/>
      <c r="AT12" s="50"/>
      <c r="AU12" s="50"/>
      <c r="AV12" s="50"/>
    </row>
    <row r="13" spans="6:48" ht="16.5" thickBot="1"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125" t="s">
        <v>35</v>
      </c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98"/>
      <c r="AP13" s="50"/>
      <c r="AQ13" s="50"/>
      <c r="AR13" s="50"/>
      <c r="AS13" s="50"/>
      <c r="AT13" s="50"/>
      <c r="AU13" s="50"/>
      <c r="AV13" s="50"/>
    </row>
    <row r="14" spans="3:53" s="4" customFormat="1" ht="16.5" customHeight="1">
      <c r="C14" s="51"/>
      <c r="D14" s="51"/>
      <c r="E14" s="51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5" t="s">
        <v>9</v>
      </c>
      <c r="Q14" s="56"/>
      <c r="R14" s="99" t="s">
        <v>27</v>
      </c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100"/>
      <c r="AP14" s="50"/>
      <c r="AQ14" s="50"/>
      <c r="AR14" s="50"/>
      <c r="AS14" s="50"/>
      <c r="AT14" s="50"/>
      <c r="AU14" s="50"/>
      <c r="AV14" s="50"/>
      <c r="AW14"/>
      <c r="AX14"/>
      <c r="AY14"/>
      <c r="AZ14"/>
      <c r="BA14"/>
    </row>
    <row r="15" spans="3:53" s="4" customFormat="1" ht="15.75" customHeight="1">
      <c r="C15" s="52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123" t="s">
        <v>10</v>
      </c>
      <c r="Q15" s="124"/>
      <c r="R15" s="101" t="s">
        <v>28</v>
      </c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94"/>
      <c r="AP15" s="50"/>
      <c r="AQ15" s="50"/>
      <c r="AR15" s="50"/>
      <c r="AS15" s="50"/>
      <c r="AT15" s="50"/>
      <c r="AU15" s="50"/>
      <c r="AV15" s="50"/>
      <c r="AW15"/>
      <c r="AX15"/>
      <c r="AY15"/>
      <c r="AZ15"/>
      <c r="BA15"/>
    </row>
    <row r="16" spans="6:53" s="4" customFormat="1" ht="16.5" customHeight="1"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123" t="s">
        <v>11</v>
      </c>
      <c r="Q16" s="124"/>
      <c r="R16" s="101" t="s">
        <v>29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94"/>
      <c r="AP16" s="50"/>
      <c r="AQ16" s="50"/>
      <c r="AR16" s="50"/>
      <c r="AS16" s="50"/>
      <c r="AT16" s="50"/>
      <c r="AU16" s="50"/>
      <c r="AV16" s="50"/>
      <c r="AW16"/>
      <c r="AX16"/>
      <c r="AY16"/>
      <c r="AZ16"/>
      <c r="BA16"/>
    </row>
    <row r="17" spans="6:53" s="4" customFormat="1" ht="16.5" customHeight="1"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123" t="s">
        <v>12</v>
      </c>
      <c r="Q17" s="124"/>
      <c r="R17" s="101" t="s">
        <v>30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94"/>
      <c r="AP17" s="50"/>
      <c r="AQ17" s="50"/>
      <c r="AR17" s="50"/>
      <c r="AS17" s="50"/>
      <c r="AT17" s="50"/>
      <c r="AU17" s="50"/>
      <c r="AV17" s="50"/>
      <c r="AW17"/>
      <c r="AX17"/>
      <c r="AY17"/>
      <c r="AZ17"/>
      <c r="BA17"/>
    </row>
    <row r="18" spans="6:48" ht="15.75" thickBot="1"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115" t="s">
        <v>13</v>
      </c>
      <c r="Q18" s="116"/>
      <c r="R18" s="117" t="s">
        <v>55</v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8"/>
      <c r="AP18" s="50"/>
      <c r="AQ18" s="50"/>
      <c r="AR18" s="50"/>
      <c r="AS18" s="50"/>
      <c r="AT18" s="50"/>
      <c r="AU18" s="50"/>
      <c r="AV18" s="50"/>
    </row>
    <row r="19" spans="6:48" ht="12.75"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</row>
    <row r="20" spans="1:56" ht="12.75">
      <c r="A20" s="64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5"/>
    </row>
    <row r="21" spans="6:48" ht="15.75">
      <c r="F21" s="50"/>
      <c r="G21" s="50"/>
      <c r="H21" s="50"/>
      <c r="I21" s="57"/>
      <c r="J21" s="60" t="s">
        <v>0</v>
      </c>
      <c r="K21" s="119" t="s">
        <v>1</v>
      </c>
      <c r="L21" s="119"/>
      <c r="M21" s="119"/>
      <c r="N21" s="119"/>
      <c r="O21" s="119"/>
      <c r="P21" s="119"/>
      <c r="Q21" s="119"/>
      <c r="R21" s="119"/>
      <c r="S21" s="57" t="s">
        <v>2</v>
      </c>
      <c r="T21" s="57"/>
      <c r="U21" s="57"/>
      <c r="V21" s="57"/>
      <c r="W21" s="120">
        <v>37583</v>
      </c>
      <c r="X21" s="120"/>
      <c r="Y21" s="120"/>
      <c r="Z21" s="120"/>
      <c r="AA21" s="120"/>
      <c r="AB21" s="120"/>
      <c r="AC21" s="120"/>
      <c r="AD21" s="120"/>
      <c r="AE21" s="50"/>
      <c r="AF21" s="50"/>
      <c r="AG21" s="50"/>
      <c r="AH21" s="61" t="s">
        <v>42</v>
      </c>
      <c r="AI21" s="61"/>
      <c r="AJ21" s="61"/>
      <c r="AK21" s="61"/>
      <c r="AL21" s="62"/>
      <c r="AM21" s="59"/>
      <c r="AN21" s="122">
        <v>0.5625</v>
      </c>
      <c r="AO21" s="122"/>
      <c r="AP21" s="122"/>
      <c r="AQ21" s="122"/>
      <c r="AR21" s="122"/>
      <c r="AS21" s="61" t="s">
        <v>4</v>
      </c>
      <c r="AT21" s="59"/>
      <c r="AU21" s="59"/>
      <c r="AV21" s="50"/>
    </row>
    <row r="22" spans="6:48" ht="6" customHeight="1" thickBot="1"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9"/>
      <c r="AQ22" s="50"/>
      <c r="AR22" s="50"/>
      <c r="AS22" s="50"/>
      <c r="AT22" s="50"/>
      <c r="AU22" s="50"/>
      <c r="AV22" s="50"/>
    </row>
    <row r="23" spans="6:48" ht="16.5" thickBot="1"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125" t="s">
        <v>36</v>
      </c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98"/>
      <c r="AP23" s="50"/>
      <c r="AQ23" s="50"/>
      <c r="AR23" s="50"/>
      <c r="AS23" s="50"/>
      <c r="AT23" s="50"/>
      <c r="AU23" s="50"/>
      <c r="AV23" s="50"/>
    </row>
    <row r="24" spans="3:53" s="4" customFormat="1" ht="16.5" customHeight="1">
      <c r="C24" s="51"/>
      <c r="D24" s="51"/>
      <c r="E24" s="51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5" t="s">
        <v>9</v>
      </c>
      <c r="Q24" s="56"/>
      <c r="R24" s="99" t="s">
        <v>37</v>
      </c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100"/>
      <c r="AP24" s="50"/>
      <c r="AQ24" s="50"/>
      <c r="AR24" s="50"/>
      <c r="AS24" s="50"/>
      <c r="AT24" s="50"/>
      <c r="AU24" s="50"/>
      <c r="AV24" s="50"/>
      <c r="AW24"/>
      <c r="AX24"/>
      <c r="AY24"/>
      <c r="AZ24"/>
      <c r="BA24"/>
    </row>
    <row r="25" spans="3:53" s="4" customFormat="1" ht="15.75" customHeight="1">
      <c r="C25" s="52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123" t="s">
        <v>10</v>
      </c>
      <c r="Q25" s="124"/>
      <c r="R25" s="101" t="s">
        <v>38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94"/>
      <c r="AP25" s="50"/>
      <c r="AQ25" s="50"/>
      <c r="AR25" s="50"/>
      <c r="AS25" s="50"/>
      <c r="AT25" s="50"/>
      <c r="AU25" s="50"/>
      <c r="AV25" s="50"/>
      <c r="AW25"/>
      <c r="AX25"/>
      <c r="AY25"/>
      <c r="AZ25"/>
      <c r="BA25"/>
    </row>
    <row r="26" spans="3:53" s="4" customFormat="1" ht="15.75" customHeight="1">
      <c r="C26" s="52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123" t="s">
        <v>11</v>
      </c>
      <c r="Q26" s="124"/>
      <c r="R26" s="101" t="s">
        <v>39</v>
      </c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94"/>
      <c r="AP26" s="50"/>
      <c r="AQ26" s="50"/>
      <c r="AR26" s="50"/>
      <c r="AS26" s="50"/>
      <c r="AT26" s="50"/>
      <c r="AU26" s="50"/>
      <c r="AV26" s="50"/>
      <c r="AW26"/>
      <c r="AX26"/>
      <c r="AY26"/>
      <c r="AZ26"/>
      <c r="BA26"/>
    </row>
    <row r="27" spans="6:53" s="4" customFormat="1" ht="16.5" customHeight="1"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123" t="s">
        <v>12</v>
      </c>
      <c r="Q27" s="124"/>
      <c r="R27" s="101" t="s">
        <v>40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94"/>
      <c r="AP27" s="50"/>
      <c r="AQ27" s="50"/>
      <c r="AR27" s="50"/>
      <c r="AS27" s="50"/>
      <c r="AT27" s="50"/>
      <c r="AU27" s="50"/>
      <c r="AV27" s="50"/>
      <c r="AW27"/>
      <c r="AX27"/>
      <c r="AY27"/>
      <c r="AZ27"/>
      <c r="BA27"/>
    </row>
    <row r="28" spans="6:48" ht="15.75" thickBot="1"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115" t="s">
        <v>13</v>
      </c>
      <c r="Q28" s="116"/>
      <c r="R28" s="117" t="s">
        <v>56</v>
      </c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8"/>
      <c r="AP28" s="50"/>
      <c r="AQ28" s="50"/>
      <c r="AR28" s="50"/>
      <c r="AS28" s="50"/>
      <c r="AT28" s="50"/>
      <c r="AU28" s="50"/>
      <c r="AV28" s="50"/>
    </row>
    <row r="29" spans="6:48" ht="12.75"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</row>
    <row r="30" spans="1:56" ht="12.75">
      <c r="A30" s="64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5"/>
    </row>
    <row r="31" spans="6:48" s="2" customFormat="1" ht="15">
      <c r="F31" s="21"/>
      <c r="G31" s="21"/>
      <c r="AV31" s="21"/>
    </row>
    <row r="32" spans="6:48" s="53" customFormat="1" ht="15">
      <c r="F32" s="61"/>
      <c r="G32" s="61"/>
      <c r="I32" s="53" t="s">
        <v>51</v>
      </c>
      <c r="AV32" s="61"/>
    </row>
    <row r="33" spans="6:48" s="53" customFormat="1" ht="15">
      <c r="F33" s="61"/>
      <c r="G33" s="61"/>
      <c r="AV33" s="61"/>
    </row>
    <row r="34" spans="6:46" s="53" customFormat="1" ht="15.75">
      <c r="F34" s="61"/>
      <c r="G34" s="61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 t="s">
        <v>49</v>
      </c>
      <c r="W34" s="119" t="s">
        <v>41</v>
      </c>
      <c r="X34" s="119"/>
      <c r="Y34" s="119"/>
      <c r="Z34" s="119"/>
      <c r="AA34" s="119"/>
      <c r="AB34" s="119"/>
      <c r="AC34" s="119"/>
      <c r="AD34" s="119"/>
      <c r="AE34" s="53" t="s">
        <v>2</v>
      </c>
      <c r="AI34" s="120">
        <f>$AP$8</f>
        <v>37584</v>
      </c>
      <c r="AJ34" s="120"/>
      <c r="AK34" s="120"/>
      <c r="AL34" s="120"/>
      <c r="AM34" s="120"/>
      <c r="AN34" s="120"/>
      <c r="AO34" s="120"/>
      <c r="AP34" s="120"/>
      <c r="AQ34" s="53" t="s">
        <v>50</v>
      </c>
      <c r="AT34" s="61"/>
    </row>
    <row r="35" spans="6:7" s="53" customFormat="1" ht="15">
      <c r="F35" s="61"/>
      <c r="G35" s="61"/>
    </row>
    <row r="36" spans="6:31" s="53" customFormat="1" ht="15.75">
      <c r="F36" s="61"/>
      <c r="G36" s="61"/>
      <c r="R36" s="121" t="s">
        <v>3</v>
      </c>
      <c r="S36" s="121"/>
      <c r="T36" s="121"/>
      <c r="U36" s="121"/>
      <c r="V36" s="121"/>
      <c r="W36" s="121"/>
      <c r="X36" s="122">
        <v>0.4166666666666667</v>
      </c>
      <c r="Y36" s="122"/>
      <c r="Z36" s="122"/>
      <c r="AA36" s="122"/>
      <c r="AB36" s="122"/>
      <c r="AC36" s="61" t="s">
        <v>4</v>
      </c>
      <c r="AD36" s="59"/>
      <c r="AE36" s="59"/>
    </row>
    <row r="37" spans="6:7" s="53" customFormat="1" ht="15">
      <c r="F37" s="61"/>
      <c r="G37" s="61"/>
    </row>
    <row r="38" spans="1:56" ht="12.75">
      <c r="A38" s="64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5"/>
    </row>
    <row r="39" spans="6:7" s="2" customFormat="1" ht="15">
      <c r="F39" s="21"/>
      <c r="G39" s="21"/>
    </row>
    <row r="40" spans="6:14" s="2" customFormat="1" ht="15">
      <c r="F40" s="21"/>
      <c r="G40" s="21"/>
      <c r="N40" s="2" t="s">
        <v>60</v>
      </c>
    </row>
    <row r="41" spans="6:7" ht="12.75">
      <c r="F41" s="50"/>
      <c r="G41" s="50"/>
    </row>
    <row r="42" spans="6:7" ht="12.75">
      <c r="F42" s="50"/>
      <c r="G42" s="50"/>
    </row>
    <row r="43" spans="6:7" ht="12.75">
      <c r="F43" s="50"/>
      <c r="G43" s="50"/>
    </row>
    <row r="44" spans="6:7" ht="12.75">
      <c r="F44" s="50"/>
      <c r="G44" s="50"/>
    </row>
    <row r="45" spans="6:7" ht="12.75">
      <c r="F45" s="50"/>
      <c r="G45" s="50"/>
    </row>
    <row r="46" spans="6:7" ht="12.75">
      <c r="F46" s="50"/>
      <c r="G46" s="50"/>
    </row>
    <row r="47" spans="6:7" ht="12.75">
      <c r="F47" s="50"/>
      <c r="G47" s="50"/>
    </row>
    <row r="48" spans="6:7" ht="12.75">
      <c r="F48" s="50"/>
      <c r="G48" s="50"/>
    </row>
    <row r="49" spans="6:7" ht="12.75">
      <c r="F49" s="50"/>
      <c r="G49" s="50"/>
    </row>
    <row r="50" spans="6:7" ht="12.75">
      <c r="F50" s="50"/>
      <c r="G50" s="50"/>
    </row>
    <row r="51" spans="6:7" ht="12.75">
      <c r="F51" s="50"/>
      <c r="G51" s="50"/>
    </row>
    <row r="52" spans="6:7" ht="12.75">
      <c r="F52" s="50"/>
      <c r="G52" s="50"/>
    </row>
    <row r="53" spans="6:7" ht="12.75">
      <c r="F53" s="50"/>
      <c r="G53" s="50"/>
    </row>
    <row r="54" spans="6:7" ht="12.75">
      <c r="F54" s="50"/>
      <c r="G54" s="50"/>
    </row>
    <row r="55" spans="6:7" ht="12.75">
      <c r="F55" s="50"/>
      <c r="G55" s="50"/>
    </row>
    <row r="56" spans="6:7" ht="12.75">
      <c r="F56" s="50"/>
      <c r="G56" s="50"/>
    </row>
    <row r="57" spans="6:7" ht="12.75">
      <c r="F57" s="50"/>
      <c r="G57" s="50"/>
    </row>
    <row r="58" spans="6:7" ht="12.75">
      <c r="F58" s="50"/>
      <c r="G58" s="50"/>
    </row>
    <row r="59" spans="6:7" ht="12.75">
      <c r="F59" s="50"/>
      <c r="G59" s="50"/>
    </row>
    <row r="60" spans="6:7" ht="12.75">
      <c r="F60" s="50"/>
      <c r="G60" s="50"/>
    </row>
    <row r="61" spans="6:7" ht="12.75">
      <c r="F61" s="50"/>
      <c r="G61" s="50"/>
    </row>
    <row r="62" spans="6:7" ht="12.75">
      <c r="F62" s="50"/>
      <c r="G62" s="50"/>
    </row>
    <row r="63" spans="6:7" ht="12.75">
      <c r="F63" s="50"/>
      <c r="G63" s="50"/>
    </row>
    <row r="64" spans="6:7" ht="12.75">
      <c r="F64" s="50"/>
      <c r="G64" s="50"/>
    </row>
    <row r="65" spans="6:7" ht="12.75">
      <c r="F65" s="50"/>
      <c r="G65" s="50"/>
    </row>
    <row r="66" spans="6:7" ht="12.75">
      <c r="F66" s="50"/>
      <c r="G66" s="50"/>
    </row>
    <row r="67" spans="6:7" ht="12.75">
      <c r="F67" s="50"/>
      <c r="G67" s="50"/>
    </row>
    <row r="68" spans="6:7" ht="12.75">
      <c r="F68" s="50"/>
      <c r="G68" s="50"/>
    </row>
    <row r="69" spans="6:7" ht="12.75">
      <c r="F69" s="50"/>
      <c r="G69" s="50"/>
    </row>
    <row r="70" spans="6:7" ht="12.75">
      <c r="F70" s="50"/>
      <c r="G70" s="50"/>
    </row>
    <row r="71" spans="6:7" ht="12.75">
      <c r="F71" s="50"/>
      <c r="G71" s="50"/>
    </row>
    <row r="72" spans="6:7" ht="12.75">
      <c r="F72" s="50"/>
      <c r="G72" s="50"/>
    </row>
    <row r="73" spans="6:7" ht="12.75">
      <c r="F73" s="50"/>
      <c r="G73" s="50"/>
    </row>
    <row r="74" spans="6:7" ht="12.75">
      <c r="F74" s="50"/>
      <c r="G74" s="50"/>
    </row>
    <row r="75" spans="6:7" ht="12.75">
      <c r="F75" s="50"/>
      <c r="G75" s="50"/>
    </row>
    <row r="76" spans="6:7" ht="12.75">
      <c r="F76" s="50"/>
      <c r="G76" s="50"/>
    </row>
    <row r="77" spans="6:7" ht="12.75">
      <c r="F77" s="50"/>
      <c r="G77" s="50"/>
    </row>
    <row r="78" spans="6:7" ht="12.75">
      <c r="F78" s="50"/>
      <c r="G78" s="50"/>
    </row>
    <row r="79" spans="6:7" ht="12.75">
      <c r="F79" s="50"/>
      <c r="G79" s="50"/>
    </row>
    <row r="80" spans="6:7" ht="12.75">
      <c r="F80" s="50"/>
      <c r="G80" s="50"/>
    </row>
    <row r="81" spans="6:7" ht="12.75">
      <c r="F81" s="50"/>
      <c r="G81" s="50"/>
    </row>
    <row r="82" spans="6:7" ht="12.75">
      <c r="F82" s="50"/>
      <c r="G82" s="50"/>
    </row>
    <row r="83" spans="6:7" ht="12.75">
      <c r="F83" s="50"/>
      <c r="G83" s="50"/>
    </row>
    <row r="84" spans="6:7" ht="12.75">
      <c r="F84" s="50"/>
      <c r="G84" s="50"/>
    </row>
    <row r="85" spans="6:7" ht="12.75">
      <c r="F85" s="50"/>
      <c r="G85" s="50"/>
    </row>
    <row r="86" spans="6:7" ht="12.75">
      <c r="F86" s="50"/>
      <c r="G86" s="50"/>
    </row>
    <row r="87" spans="6:7" ht="12.75">
      <c r="F87" s="50"/>
      <c r="G87" s="50"/>
    </row>
    <row r="88" spans="6:7" ht="12.75">
      <c r="F88" s="50"/>
      <c r="G88" s="50"/>
    </row>
    <row r="89" spans="6:7" ht="12.75">
      <c r="F89" s="50"/>
      <c r="G89" s="50"/>
    </row>
    <row r="90" spans="6:7" ht="12.75">
      <c r="F90" s="50"/>
      <c r="G90" s="50"/>
    </row>
    <row r="91" spans="6:7" ht="12.75">
      <c r="F91" s="50"/>
      <c r="G91" s="50"/>
    </row>
    <row r="92" spans="6:7" ht="12.75">
      <c r="F92" s="50"/>
      <c r="G92" s="50"/>
    </row>
    <row r="93" spans="6:7" ht="12.75">
      <c r="F93" s="50"/>
      <c r="G93" s="50"/>
    </row>
    <row r="94" spans="6:7" ht="12.75">
      <c r="F94" s="50"/>
      <c r="G94" s="50"/>
    </row>
    <row r="95" spans="6:7" ht="12.75">
      <c r="F95" s="50"/>
      <c r="G95" s="50"/>
    </row>
    <row r="96" spans="6:7" ht="12.75">
      <c r="F96" s="50"/>
      <c r="G96" s="50"/>
    </row>
    <row r="97" spans="6:7" ht="12.75">
      <c r="F97" s="50"/>
      <c r="G97" s="50"/>
    </row>
    <row r="98" spans="6:7" ht="12.75">
      <c r="F98" s="50"/>
      <c r="G98" s="50"/>
    </row>
    <row r="99" spans="6:7" ht="12.75">
      <c r="F99" s="50"/>
      <c r="G99" s="50"/>
    </row>
    <row r="100" spans="6:7" ht="12.75">
      <c r="F100" s="50"/>
      <c r="G100" s="50"/>
    </row>
    <row r="101" spans="6:7" ht="12.75">
      <c r="F101" s="50"/>
      <c r="G101" s="50"/>
    </row>
    <row r="102" spans="6:7" ht="12.75">
      <c r="F102" s="50"/>
      <c r="G102" s="50"/>
    </row>
    <row r="103" spans="6:7" ht="12.75">
      <c r="F103" s="50"/>
      <c r="G103" s="50"/>
    </row>
    <row r="104" spans="6:7" ht="12.75">
      <c r="F104" s="50"/>
      <c r="G104" s="50"/>
    </row>
    <row r="105" spans="6:7" ht="12.75">
      <c r="F105" s="50"/>
      <c r="G105" s="50"/>
    </row>
    <row r="106" spans="6:7" ht="12.75">
      <c r="F106" s="50"/>
      <c r="G106" s="50"/>
    </row>
    <row r="107" spans="6:7" ht="12.75">
      <c r="F107" s="50"/>
      <c r="G107" s="50"/>
    </row>
    <row r="108" spans="6:7" ht="12.75">
      <c r="F108" s="50"/>
      <c r="G108" s="50"/>
    </row>
    <row r="109" spans="6:7" ht="12.75">
      <c r="F109" s="50"/>
      <c r="G109" s="50"/>
    </row>
    <row r="110" spans="6:7" ht="12.75">
      <c r="F110" s="50"/>
      <c r="G110" s="50"/>
    </row>
    <row r="111" spans="6:7" ht="12.75">
      <c r="F111" s="50"/>
      <c r="G111" s="50"/>
    </row>
    <row r="112" spans="6:7" ht="12.75">
      <c r="F112" s="50"/>
      <c r="G112" s="50"/>
    </row>
    <row r="113" spans="6:7" ht="12.75">
      <c r="F113" s="50"/>
      <c r="G113" s="50"/>
    </row>
    <row r="114" spans="6:7" ht="12.75">
      <c r="F114" s="50"/>
      <c r="G114" s="50"/>
    </row>
    <row r="115" spans="6:7" ht="12.75">
      <c r="F115" s="50"/>
      <c r="G115" s="50"/>
    </row>
    <row r="116" spans="6:7" ht="12.75">
      <c r="F116" s="50"/>
      <c r="G116" s="50"/>
    </row>
    <row r="117" spans="6:7" ht="12.75">
      <c r="F117" s="50"/>
      <c r="G117" s="50"/>
    </row>
    <row r="118" spans="6:7" ht="12.75">
      <c r="F118" s="50"/>
      <c r="G118" s="50"/>
    </row>
    <row r="119" spans="6:7" ht="12.75">
      <c r="F119" s="50"/>
      <c r="G119" s="50"/>
    </row>
    <row r="120" spans="6:7" ht="12.75">
      <c r="F120" s="50"/>
      <c r="G120" s="50"/>
    </row>
    <row r="121" spans="6:7" ht="12.75">
      <c r="F121" s="50"/>
      <c r="G121" s="50"/>
    </row>
    <row r="122" spans="6:7" ht="12.75">
      <c r="F122" s="50"/>
      <c r="G122" s="50"/>
    </row>
    <row r="123" spans="6:7" ht="12.75">
      <c r="F123" s="50"/>
      <c r="G123" s="50"/>
    </row>
    <row r="124" spans="6:7" ht="12.75">
      <c r="F124" s="50"/>
      <c r="G124" s="50"/>
    </row>
    <row r="125" spans="6:7" ht="12.75">
      <c r="F125" s="50"/>
      <c r="G125" s="50"/>
    </row>
    <row r="126" spans="6:7" ht="12.75">
      <c r="F126" s="50"/>
      <c r="G126" s="50"/>
    </row>
    <row r="127" spans="6:7" ht="12.75">
      <c r="F127" s="50"/>
      <c r="G127" s="50"/>
    </row>
    <row r="128" spans="6:7" ht="12.75">
      <c r="F128" s="50"/>
      <c r="G128" s="50"/>
    </row>
    <row r="129" spans="6:7" ht="12.75">
      <c r="F129" s="50"/>
      <c r="G129" s="50"/>
    </row>
    <row r="130" spans="6:7" ht="12.75">
      <c r="F130" s="50"/>
      <c r="G130" s="50"/>
    </row>
    <row r="131" spans="6:7" ht="12.75">
      <c r="F131" s="50"/>
      <c r="G131" s="50"/>
    </row>
    <row r="132" spans="6:7" ht="12.75">
      <c r="F132" s="50"/>
      <c r="G132" s="50"/>
    </row>
    <row r="133" spans="6:7" ht="12.75">
      <c r="F133" s="50"/>
      <c r="G133" s="50"/>
    </row>
    <row r="134" spans="6:7" ht="12.75">
      <c r="F134" s="50"/>
      <c r="G134" s="50"/>
    </row>
    <row r="135" spans="6:7" ht="12.75">
      <c r="F135" s="50"/>
      <c r="G135" s="50"/>
    </row>
    <row r="136" spans="6:7" ht="12.75">
      <c r="F136" s="50"/>
      <c r="G136" s="50"/>
    </row>
    <row r="137" spans="6:7" ht="12.75">
      <c r="F137" s="50"/>
      <c r="G137" s="50"/>
    </row>
    <row r="138" spans="6:7" ht="12.75">
      <c r="F138" s="50"/>
      <c r="G138" s="50"/>
    </row>
    <row r="139" spans="6:7" ht="12.75">
      <c r="F139" s="50"/>
      <c r="G139" s="50"/>
    </row>
    <row r="140" spans="6:7" ht="12.75">
      <c r="F140" s="50"/>
      <c r="G140" s="50"/>
    </row>
    <row r="141" spans="6:7" ht="12.75">
      <c r="F141" s="50"/>
      <c r="G141" s="50"/>
    </row>
    <row r="142" spans="6:7" ht="12.75">
      <c r="F142" s="50"/>
      <c r="G142" s="50"/>
    </row>
    <row r="143" spans="6:7" ht="12.75">
      <c r="F143" s="50"/>
      <c r="G143" s="50"/>
    </row>
    <row r="144" spans="6:7" ht="12.75">
      <c r="F144" s="50"/>
      <c r="G144" s="50"/>
    </row>
    <row r="145" spans="6:7" ht="12.75">
      <c r="F145" s="50"/>
      <c r="G145" s="50"/>
    </row>
    <row r="146" spans="6:7" ht="12.75">
      <c r="F146" s="50"/>
      <c r="G146" s="50"/>
    </row>
    <row r="147" spans="6:7" ht="12.75">
      <c r="F147" s="50"/>
      <c r="G147" s="50"/>
    </row>
    <row r="148" spans="6:7" ht="12.75">
      <c r="F148" s="50"/>
      <c r="G148" s="50"/>
    </row>
    <row r="149" spans="6:7" ht="12.75">
      <c r="F149" s="50"/>
      <c r="G149" s="50"/>
    </row>
    <row r="150" spans="6:7" ht="12.75">
      <c r="F150" s="50"/>
      <c r="G150" s="50"/>
    </row>
    <row r="151" spans="6:7" ht="12.75">
      <c r="F151" s="50"/>
      <c r="G151" s="50"/>
    </row>
    <row r="152" spans="6:7" ht="12.75">
      <c r="F152" s="50"/>
      <c r="G152" s="50"/>
    </row>
    <row r="153" spans="6:7" ht="12.75">
      <c r="F153" s="50"/>
      <c r="G153" s="50"/>
    </row>
    <row r="154" spans="6:7" ht="12.75">
      <c r="F154" s="50"/>
      <c r="G154" s="50"/>
    </row>
    <row r="155" spans="6:7" ht="12.75">
      <c r="F155" s="50"/>
      <c r="G155" s="50"/>
    </row>
    <row r="156" spans="6:7" ht="12.75">
      <c r="F156" s="50"/>
      <c r="G156" s="50"/>
    </row>
    <row r="157" spans="6:7" ht="12.75">
      <c r="F157" s="50"/>
      <c r="G157" s="50"/>
    </row>
    <row r="158" spans="6:7" ht="12.75">
      <c r="F158" s="50"/>
      <c r="G158" s="50"/>
    </row>
    <row r="159" spans="6:7" ht="12.75">
      <c r="F159" s="50"/>
      <c r="G159" s="50"/>
    </row>
    <row r="160" spans="6:7" ht="12.75">
      <c r="F160" s="50"/>
      <c r="G160" s="50"/>
    </row>
    <row r="161" spans="6:7" ht="12.75">
      <c r="F161" s="50"/>
      <c r="G161" s="50"/>
    </row>
    <row r="162" spans="6:7" ht="12.75">
      <c r="F162" s="50"/>
      <c r="G162" s="50"/>
    </row>
    <row r="163" spans="6:7" ht="12.75">
      <c r="F163" s="50"/>
      <c r="G163" s="50"/>
    </row>
    <row r="164" spans="6:7" ht="12.75">
      <c r="F164" s="50"/>
      <c r="G164" s="50"/>
    </row>
    <row r="165" spans="6:7" ht="12.75">
      <c r="F165" s="50"/>
      <c r="G165" s="50"/>
    </row>
    <row r="166" spans="6:7" ht="12.75">
      <c r="F166" s="50"/>
      <c r="G166" s="50"/>
    </row>
    <row r="167" spans="6:7" ht="12.75">
      <c r="F167" s="50"/>
      <c r="G167" s="50"/>
    </row>
    <row r="168" spans="6:7" ht="12.75">
      <c r="F168" s="50"/>
      <c r="G168" s="50"/>
    </row>
    <row r="169" spans="6:7" ht="12.75">
      <c r="F169" s="50"/>
      <c r="G169" s="50"/>
    </row>
    <row r="170" spans="6:7" ht="12.75">
      <c r="F170" s="50"/>
      <c r="G170" s="50"/>
    </row>
    <row r="171" spans="6:7" ht="12.75">
      <c r="F171" s="50"/>
      <c r="G171" s="50"/>
    </row>
    <row r="172" spans="6:7" ht="12.75">
      <c r="F172" s="50"/>
      <c r="G172" s="50"/>
    </row>
    <row r="173" spans="6:7" ht="12.75">
      <c r="F173" s="50"/>
      <c r="G173" s="50"/>
    </row>
    <row r="174" spans="6:7" ht="12.75">
      <c r="F174" s="50"/>
      <c r="G174" s="50"/>
    </row>
    <row r="175" spans="6:7" ht="12.75">
      <c r="F175" s="50"/>
      <c r="G175" s="50"/>
    </row>
    <row r="176" spans="6:7" ht="12.75">
      <c r="F176" s="50"/>
      <c r="G176" s="50"/>
    </row>
    <row r="177" spans="6:7" ht="12.75">
      <c r="F177" s="50"/>
      <c r="G177" s="50"/>
    </row>
    <row r="178" spans="6:7" ht="12.75">
      <c r="F178" s="50"/>
      <c r="G178" s="50"/>
    </row>
    <row r="179" spans="6:7" ht="12.75">
      <c r="F179" s="50"/>
      <c r="G179" s="50"/>
    </row>
    <row r="180" spans="6:7" ht="12.75">
      <c r="F180" s="50"/>
      <c r="G180" s="50"/>
    </row>
    <row r="181" spans="6:7" ht="12.75">
      <c r="F181" s="50"/>
      <c r="G181" s="50"/>
    </row>
    <row r="182" spans="6:7" ht="12.75">
      <c r="F182" s="50"/>
      <c r="G182" s="50"/>
    </row>
    <row r="183" spans="6:7" ht="12.75">
      <c r="F183" s="50"/>
      <c r="G183" s="50"/>
    </row>
    <row r="184" spans="6:7" ht="12.75">
      <c r="F184" s="50"/>
      <c r="G184" s="50"/>
    </row>
    <row r="185" spans="6:7" ht="12.75">
      <c r="F185" s="50"/>
      <c r="G185" s="50"/>
    </row>
    <row r="186" spans="6:7" ht="12.75">
      <c r="F186" s="50"/>
      <c r="G186" s="50"/>
    </row>
    <row r="187" spans="6:7" ht="12.75">
      <c r="F187" s="50"/>
      <c r="G187" s="50"/>
    </row>
    <row r="188" spans="6:7" ht="12.75">
      <c r="F188" s="50"/>
      <c r="G188" s="50"/>
    </row>
    <row r="189" spans="6:7" ht="12.75">
      <c r="F189" s="50"/>
      <c r="G189" s="50"/>
    </row>
    <row r="190" spans="6:7" ht="12.75">
      <c r="F190" s="50"/>
      <c r="G190" s="50"/>
    </row>
    <row r="191" spans="6:7" ht="12.75">
      <c r="F191" s="50"/>
      <c r="G191" s="50"/>
    </row>
    <row r="192" spans="6:7" ht="12.75">
      <c r="F192" s="50"/>
      <c r="G192" s="50"/>
    </row>
    <row r="193" spans="6:7" ht="12.75">
      <c r="F193" s="50"/>
      <c r="G193" s="50"/>
    </row>
    <row r="194" spans="6:7" ht="12.75">
      <c r="F194" s="50"/>
      <c r="G194" s="50"/>
    </row>
    <row r="195" spans="6:7" ht="12.75">
      <c r="F195" s="50"/>
      <c r="G195" s="50"/>
    </row>
    <row r="196" spans="6:7" ht="12.75">
      <c r="F196" s="50"/>
      <c r="G196" s="50"/>
    </row>
    <row r="197" spans="6:7" ht="12.75">
      <c r="F197" s="50"/>
      <c r="G197" s="50"/>
    </row>
    <row r="198" spans="6:7" ht="12.75">
      <c r="F198" s="50"/>
      <c r="G198" s="50"/>
    </row>
    <row r="199" spans="6:7" ht="12.75">
      <c r="F199" s="50"/>
      <c r="G199" s="50"/>
    </row>
    <row r="200" spans="6:7" ht="12.75">
      <c r="F200" s="50"/>
      <c r="G200" s="50"/>
    </row>
    <row r="201" spans="6:7" ht="12.75">
      <c r="F201" s="50"/>
      <c r="G201" s="50"/>
    </row>
    <row r="202" spans="6:7" ht="12.75">
      <c r="F202" s="50"/>
      <c r="G202" s="50"/>
    </row>
    <row r="203" spans="6:7" ht="12.75">
      <c r="F203" s="50"/>
      <c r="G203" s="50"/>
    </row>
    <row r="204" spans="6:7" ht="12.75">
      <c r="F204" s="50"/>
      <c r="G204" s="50"/>
    </row>
    <row r="205" spans="6:7" ht="12.75">
      <c r="F205" s="50"/>
      <c r="G205" s="50"/>
    </row>
    <row r="206" spans="6:7" ht="12.75">
      <c r="F206" s="50"/>
      <c r="G206" s="50"/>
    </row>
    <row r="207" spans="6:7" ht="12.75">
      <c r="F207" s="50"/>
      <c r="G207" s="50"/>
    </row>
    <row r="208" spans="6:7" ht="12.75">
      <c r="F208" s="50"/>
      <c r="G208" s="50"/>
    </row>
    <row r="209" spans="6:7" ht="12.75">
      <c r="F209" s="50"/>
      <c r="G209" s="50"/>
    </row>
    <row r="210" spans="6:7" ht="12.75">
      <c r="F210" s="50"/>
      <c r="G210" s="50"/>
    </row>
    <row r="211" spans="6:7" ht="12.75">
      <c r="F211" s="50"/>
      <c r="G211" s="50"/>
    </row>
    <row r="212" spans="6:7" ht="12.75">
      <c r="F212" s="50"/>
      <c r="G212" s="50"/>
    </row>
    <row r="213" spans="6:7" ht="12.75">
      <c r="F213" s="50"/>
      <c r="G213" s="50"/>
    </row>
    <row r="214" spans="6:7" ht="12.75">
      <c r="F214" s="50"/>
      <c r="G214" s="50"/>
    </row>
    <row r="215" spans="6:7" ht="12.75">
      <c r="F215" s="50"/>
      <c r="G215" s="50"/>
    </row>
    <row r="216" spans="6:7" ht="12.75">
      <c r="F216" s="50"/>
      <c r="G216" s="50"/>
    </row>
    <row r="217" spans="6:7" ht="12.75">
      <c r="F217" s="50"/>
      <c r="G217" s="50"/>
    </row>
    <row r="218" spans="6:7" ht="12.75">
      <c r="F218" s="50"/>
      <c r="G218" s="50"/>
    </row>
    <row r="219" spans="6:7" ht="12.75">
      <c r="F219" s="50"/>
      <c r="G219" s="50"/>
    </row>
    <row r="220" spans="6:7" ht="12.75">
      <c r="F220" s="50"/>
      <c r="G220" s="50"/>
    </row>
    <row r="221" spans="6:7" ht="12.75">
      <c r="F221" s="50"/>
      <c r="G221" s="50"/>
    </row>
    <row r="222" spans="6:7" ht="12.75">
      <c r="F222" s="50"/>
      <c r="G222" s="50"/>
    </row>
    <row r="223" spans="6:7" ht="12.75">
      <c r="F223" s="50"/>
      <c r="G223" s="50"/>
    </row>
    <row r="224" spans="6:7" ht="12.75">
      <c r="F224" s="50"/>
      <c r="G224" s="50"/>
    </row>
    <row r="225" spans="6:7" ht="12.75">
      <c r="F225" s="50"/>
      <c r="G225" s="50"/>
    </row>
    <row r="226" spans="6:7" ht="12.75">
      <c r="F226" s="50"/>
      <c r="G226" s="50"/>
    </row>
    <row r="227" spans="6:7" ht="12.75">
      <c r="F227" s="50"/>
      <c r="G227" s="50"/>
    </row>
    <row r="228" spans="6:7" ht="12.75">
      <c r="F228" s="50"/>
      <c r="G228" s="50"/>
    </row>
    <row r="229" spans="6:7" ht="12.75">
      <c r="F229" s="50"/>
      <c r="G229" s="50"/>
    </row>
    <row r="230" spans="6:7" ht="12.75">
      <c r="F230" s="50"/>
      <c r="G230" s="50"/>
    </row>
    <row r="231" spans="6:7" ht="12.75">
      <c r="F231" s="50"/>
      <c r="G231" s="50"/>
    </row>
    <row r="232" spans="6:7" ht="12.75">
      <c r="F232" s="50"/>
      <c r="G232" s="50"/>
    </row>
    <row r="233" spans="6:7" ht="12.75">
      <c r="F233" s="50"/>
      <c r="G233" s="50"/>
    </row>
    <row r="234" spans="6:7" ht="12.75">
      <c r="F234" s="50"/>
      <c r="G234" s="50"/>
    </row>
    <row r="235" spans="6:7" ht="12.75">
      <c r="F235" s="50"/>
      <c r="G235" s="50"/>
    </row>
    <row r="236" spans="6:7" ht="12.75">
      <c r="F236" s="50"/>
      <c r="G236" s="50"/>
    </row>
    <row r="237" spans="6:7" ht="12.75">
      <c r="F237" s="50"/>
      <c r="G237" s="50"/>
    </row>
    <row r="238" spans="6:7" ht="12.75">
      <c r="F238" s="50"/>
      <c r="G238" s="50"/>
    </row>
    <row r="239" spans="6:7" ht="12.75">
      <c r="F239" s="50"/>
      <c r="G239" s="50"/>
    </row>
    <row r="240" spans="6:7" ht="12.75">
      <c r="F240" s="50"/>
      <c r="G240" s="50"/>
    </row>
    <row r="241" spans="6:7" ht="12.75">
      <c r="F241" s="50"/>
      <c r="G241" s="50"/>
    </row>
    <row r="242" spans="6:7" ht="12.75">
      <c r="F242" s="50"/>
      <c r="G242" s="50"/>
    </row>
    <row r="243" spans="6:7" ht="12.75">
      <c r="F243" s="50"/>
      <c r="G243" s="50"/>
    </row>
    <row r="244" spans="6:7" ht="12.75">
      <c r="F244" s="50"/>
      <c r="G244" s="50"/>
    </row>
    <row r="245" spans="6:7" ht="12.75">
      <c r="F245" s="50"/>
      <c r="G245" s="50"/>
    </row>
    <row r="246" spans="6:7" ht="12.75">
      <c r="F246" s="50"/>
      <c r="G246" s="50"/>
    </row>
    <row r="247" spans="6:7" ht="12.75">
      <c r="F247" s="50"/>
      <c r="G247" s="50"/>
    </row>
    <row r="248" spans="6:7" ht="12.75">
      <c r="F248" s="50"/>
      <c r="G248" s="50"/>
    </row>
    <row r="249" spans="6:7" ht="12.75">
      <c r="F249" s="50"/>
      <c r="G249" s="50"/>
    </row>
    <row r="250" spans="6:7" ht="12.75">
      <c r="F250" s="50"/>
      <c r="G250" s="50"/>
    </row>
    <row r="251" spans="6:7" ht="12.75">
      <c r="F251" s="50"/>
      <c r="G251" s="50"/>
    </row>
    <row r="252" spans="6:7" ht="12.75">
      <c r="F252" s="50"/>
      <c r="G252" s="50"/>
    </row>
    <row r="253" spans="6:7" ht="12.75">
      <c r="F253" s="50"/>
      <c r="G253" s="50"/>
    </row>
    <row r="254" spans="6:7" ht="12.75">
      <c r="F254" s="50"/>
      <c r="G254" s="50"/>
    </row>
    <row r="255" spans="6:7" ht="12.75">
      <c r="F255" s="50"/>
      <c r="G255" s="50"/>
    </row>
    <row r="256" spans="6:7" ht="12.75">
      <c r="F256" s="50"/>
      <c r="G256" s="50"/>
    </row>
    <row r="257" spans="6:7" ht="12.75">
      <c r="F257" s="50"/>
      <c r="G257" s="50"/>
    </row>
    <row r="258" spans="6:7" ht="12.75">
      <c r="F258" s="50"/>
      <c r="G258" s="50"/>
    </row>
    <row r="259" spans="6:7" ht="12.75">
      <c r="F259" s="50"/>
      <c r="G259" s="50"/>
    </row>
    <row r="260" spans="6:7" ht="12.75">
      <c r="F260" s="50"/>
      <c r="G260" s="50"/>
    </row>
    <row r="261" spans="6:7" ht="12.75">
      <c r="F261" s="50"/>
      <c r="G261" s="50"/>
    </row>
    <row r="262" spans="6:7" ht="12.75">
      <c r="F262" s="50"/>
      <c r="G262" s="50"/>
    </row>
    <row r="263" spans="6:7" ht="12.75">
      <c r="F263" s="50"/>
      <c r="G263" s="50"/>
    </row>
    <row r="264" spans="6:7" ht="12.75">
      <c r="F264" s="50"/>
      <c r="G264" s="50"/>
    </row>
    <row r="265" spans="6:7" ht="12.75">
      <c r="F265" s="50"/>
      <c r="G265" s="50"/>
    </row>
    <row r="266" spans="6:7" ht="12.75">
      <c r="F266" s="50"/>
      <c r="G266" s="50"/>
    </row>
    <row r="267" spans="6:7" ht="12.75">
      <c r="F267" s="50"/>
      <c r="G267" s="50"/>
    </row>
    <row r="268" spans="6:7" ht="12.75">
      <c r="F268" s="50"/>
      <c r="G268" s="50"/>
    </row>
    <row r="269" spans="6:7" ht="12.75">
      <c r="F269" s="50"/>
      <c r="G269" s="50"/>
    </row>
    <row r="270" spans="6:7" ht="12.75">
      <c r="F270" s="50"/>
      <c r="G270" s="50"/>
    </row>
    <row r="271" spans="6:7" ht="12.75">
      <c r="F271" s="50"/>
      <c r="G271" s="50"/>
    </row>
    <row r="272" spans="6:7" ht="12.75">
      <c r="F272" s="50"/>
      <c r="G272" s="50"/>
    </row>
    <row r="273" spans="6:7" ht="12.75">
      <c r="F273" s="50"/>
      <c r="G273" s="50"/>
    </row>
    <row r="274" spans="6:7" ht="12.75">
      <c r="F274" s="50"/>
      <c r="G274" s="50"/>
    </row>
    <row r="275" spans="6:7" ht="12.75">
      <c r="F275" s="50"/>
      <c r="G275" s="50"/>
    </row>
    <row r="276" spans="6:7" ht="12.75">
      <c r="F276" s="50"/>
      <c r="G276" s="50"/>
    </row>
    <row r="277" spans="6:7" ht="12.75">
      <c r="F277" s="50"/>
      <c r="G277" s="50"/>
    </row>
    <row r="278" spans="6:7" ht="12.75">
      <c r="F278" s="50"/>
      <c r="G278" s="50"/>
    </row>
    <row r="279" spans="6:7" ht="12.75">
      <c r="F279" s="50"/>
      <c r="G279" s="50"/>
    </row>
    <row r="280" spans="6:7" ht="12.75">
      <c r="F280" s="50"/>
      <c r="G280" s="50"/>
    </row>
    <row r="281" spans="6:7" ht="12.75">
      <c r="F281" s="50"/>
      <c r="G281" s="50"/>
    </row>
    <row r="282" spans="6:7" ht="12.75">
      <c r="F282" s="50"/>
      <c r="G282" s="50"/>
    </row>
    <row r="283" spans="6:7" ht="12.75">
      <c r="F283" s="50"/>
      <c r="G283" s="50"/>
    </row>
    <row r="284" spans="6:7" ht="12.75">
      <c r="F284" s="50"/>
      <c r="G284" s="50"/>
    </row>
    <row r="285" spans="6:7" ht="12.75">
      <c r="F285" s="50"/>
      <c r="G285" s="50"/>
    </row>
    <row r="286" spans="6:7" ht="12.75">
      <c r="F286" s="50"/>
      <c r="G286" s="50"/>
    </row>
    <row r="287" spans="6:7" ht="12.75">
      <c r="F287" s="50"/>
      <c r="G287" s="50"/>
    </row>
    <row r="288" spans="6:7" ht="12.75">
      <c r="F288" s="50"/>
      <c r="G288" s="50"/>
    </row>
    <row r="289" spans="6:7" ht="12.75">
      <c r="F289" s="50"/>
      <c r="G289" s="50"/>
    </row>
  </sheetData>
  <mergeCells count="38">
    <mergeCell ref="A2:AP2"/>
    <mergeCell ref="A3:AP3"/>
    <mergeCell ref="A4:AP4"/>
    <mergeCell ref="E8:L8"/>
    <mergeCell ref="Q8:X8"/>
    <mergeCell ref="B6:AM6"/>
    <mergeCell ref="AD8:AK8"/>
    <mergeCell ref="AP8:AW8"/>
    <mergeCell ref="K11:R11"/>
    <mergeCell ref="W11:AD11"/>
    <mergeCell ref="R24:AO24"/>
    <mergeCell ref="P25:Q25"/>
    <mergeCell ref="R25:AO25"/>
    <mergeCell ref="P17:Q17"/>
    <mergeCell ref="R17:AO17"/>
    <mergeCell ref="P27:Q27"/>
    <mergeCell ref="R27:AO27"/>
    <mergeCell ref="R18:AO18"/>
    <mergeCell ref="P23:AO23"/>
    <mergeCell ref="K21:R21"/>
    <mergeCell ref="W21:AD21"/>
    <mergeCell ref="AN21:AR21"/>
    <mergeCell ref="P26:Q26"/>
    <mergeCell ref="R26:AO26"/>
    <mergeCell ref="R36:W36"/>
    <mergeCell ref="X36:AB36"/>
    <mergeCell ref="AN11:AR11"/>
    <mergeCell ref="P15:Q15"/>
    <mergeCell ref="P16:Q16"/>
    <mergeCell ref="P18:Q18"/>
    <mergeCell ref="P13:AO13"/>
    <mergeCell ref="R14:AO14"/>
    <mergeCell ref="R15:AO15"/>
    <mergeCell ref="R16:AO16"/>
    <mergeCell ref="P28:Q28"/>
    <mergeCell ref="R28:AO28"/>
    <mergeCell ref="W34:AD34"/>
    <mergeCell ref="AI34:AP34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2:DL54"/>
  <sheetViews>
    <sheetView zoomScale="112" zoomScaleNormal="112" workbookViewId="0" topLeftCell="A1">
      <selection activeCell="A2" sqref="A2:AP2"/>
    </sheetView>
  </sheetViews>
  <sheetFormatPr defaultColWidth="11.421875" defaultRowHeight="12.75"/>
  <cols>
    <col min="1" max="55" width="1.7109375" style="0" customWidth="1"/>
    <col min="56" max="56" width="1.7109375" style="7" customWidth="1"/>
    <col min="57" max="57" width="1.7109375" style="30" customWidth="1"/>
    <col min="58" max="58" width="2.8515625" style="30" customWidth="1"/>
    <col min="59" max="59" width="2.140625" style="30" customWidth="1"/>
    <col min="60" max="60" width="2.8515625" style="30" customWidth="1"/>
    <col min="61" max="64" width="1.7109375" style="30" customWidth="1"/>
    <col min="65" max="65" width="3.421875" style="30" bestFit="1" customWidth="1"/>
    <col min="66" max="66" width="2.28125" style="30" customWidth="1"/>
    <col min="67" max="68" width="2.140625" style="30" bestFit="1" customWidth="1"/>
    <col min="69" max="69" width="2.28125" style="30" customWidth="1"/>
    <col min="70" max="70" width="2.57421875" style="30" customWidth="1"/>
    <col min="71" max="71" width="2.140625" style="30" bestFit="1" customWidth="1"/>
    <col min="72" max="73" width="1.7109375" style="30" customWidth="1"/>
    <col min="74" max="80" width="1.7109375" style="31" customWidth="1"/>
    <col min="81" max="90" width="1.7109375" style="81" customWidth="1"/>
    <col min="91" max="98" width="1.7109375" style="7" customWidth="1"/>
    <col min="99" max="115" width="1.7109375" style="81" customWidth="1"/>
    <col min="116" max="116" width="1.7109375" style="7" customWidth="1"/>
    <col min="117" max="16384" width="1.7109375" style="0" customWidth="1"/>
  </cols>
  <sheetData>
    <row r="1" ht="7.5" customHeight="1"/>
    <row r="2" spans="1:55" ht="33">
      <c r="A2" s="95" t="str">
        <f>Deckblatt!$A$2</f>
        <v>Vereinsname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14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6"/>
    </row>
    <row r="3" spans="1:115" s="11" customFormat="1" ht="27">
      <c r="A3" s="92" t="str">
        <f>Deckblatt!$A$3</f>
        <v>1. FAIR-Play-Cup 2002 (z.B.)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17"/>
      <c r="AR3" s="18"/>
      <c r="AS3" s="18"/>
      <c r="AT3" s="18" t="s">
        <v>25</v>
      </c>
      <c r="AU3" s="18"/>
      <c r="AV3" s="18"/>
      <c r="AW3" s="18"/>
      <c r="AX3" s="18"/>
      <c r="AY3" s="18"/>
      <c r="AZ3" s="18"/>
      <c r="BA3" s="18"/>
      <c r="BB3" s="18"/>
      <c r="BC3" s="19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3"/>
      <c r="BW3" s="33"/>
      <c r="BX3" s="33"/>
      <c r="BY3" s="33"/>
      <c r="BZ3" s="33"/>
      <c r="CA3" s="33"/>
      <c r="CB3" s="33"/>
      <c r="CC3" s="82"/>
      <c r="CD3" s="82"/>
      <c r="CE3" s="82"/>
      <c r="CF3" s="82"/>
      <c r="CG3" s="82"/>
      <c r="CH3" s="82"/>
      <c r="CI3" s="82"/>
      <c r="CJ3" s="82"/>
      <c r="CK3" s="82"/>
      <c r="CL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</row>
    <row r="4" spans="1:115" s="2" customFormat="1" ht="15">
      <c r="A4" s="93" t="str">
        <f>Deckblatt!$A$4</f>
        <v>Fußball Feldturnier für - …..- Junioren - Mannschaften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20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2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83"/>
      <c r="CD4" s="83"/>
      <c r="CE4" s="83"/>
      <c r="CF4" s="83"/>
      <c r="CG4" s="83"/>
      <c r="CH4" s="83"/>
      <c r="CI4" s="83"/>
      <c r="CJ4" s="83"/>
      <c r="CK4" s="83"/>
      <c r="CL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</row>
    <row r="5" spans="43:115" s="2" customFormat="1" ht="6" customHeight="1">
      <c r="AQ5" s="20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2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83"/>
      <c r="CD5" s="83"/>
      <c r="CE5" s="83"/>
      <c r="CF5" s="83"/>
      <c r="CG5" s="83"/>
      <c r="CH5" s="83"/>
      <c r="CI5" s="83"/>
      <c r="CJ5" s="83"/>
      <c r="CK5" s="83"/>
      <c r="CL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</row>
    <row r="6" spans="2:115" s="2" customFormat="1" ht="15.75" customHeight="1">
      <c r="B6" s="91" t="str">
        <f>Deckblatt!$B$6</f>
        <v>im Stadion ........................ in Musterhausen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Q6" s="20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2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83"/>
      <c r="CD6" s="83"/>
      <c r="CE6" s="83"/>
      <c r="CF6" s="83"/>
      <c r="CG6" s="83"/>
      <c r="CH6" s="83"/>
      <c r="CI6" s="83"/>
      <c r="CJ6" s="83"/>
      <c r="CK6" s="83"/>
      <c r="CL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</row>
    <row r="7" spans="43:115" s="2" customFormat="1" ht="6" customHeight="1">
      <c r="AQ7" s="20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2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83"/>
      <c r="CD7" s="83"/>
      <c r="CE7" s="83"/>
      <c r="CF7" s="83"/>
      <c r="CG7" s="83"/>
      <c r="CH7" s="83"/>
      <c r="CI7" s="83"/>
      <c r="CJ7" s="83"/>
      <c r="CK7" s="83"/>
      <c r="CL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</row>
    <row r="8" spans="2:115" s="2" customFormat="1" ht="15.75">
      <c r="B8" s="91" t="s">
        <v>61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Q8" s="20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2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83"/>
      <c r="CD8" s="83"/>
      <c r="CE8" s="83"/>
      <c r="CF8" s="83"/>
      <c r="CG8" s="83"/>
      <c r="CH8" s="83"/>
      <c r="CI8" s="83"/>
      <c r="CJ8" s="83"/>
      <c r="CK8" s="83"/>
      <c r="CL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</row>
    <row r="9" spans="43:115" s="2" customFormat="1" ht="6" customHeight="1">
      <c r="AQ9" s="20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2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83"/>
      <c r="CD9" s="83"/>
      <c r="CE9" s="83"/>
      <c r="CF9" s="83"/>
      <c r="CG9" s="83"/>
      <c r="CH9" s="83"/>
      <c r="CI9" s="83"/>
      <c r="CJ9" s="83"/>
      <c r="CK9" s="83"/>
      <c r="CL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</row>
    <row r="10" spans="3:115" s="53" customFormat="1" ht="15.75">
      <c r="C10" s="80"/>
      <c r="D10" s="80"/>
      <c r="E10" s="80"/>
      <c r="F10" s="80"/>
      <c r="G10" s="80"/>
      <c r="K10" s="93" t="s">
        <v>0</v>
      </c>
      <c r="L10" s="93"/>
      <c r="M10" s="119" t="str">
        <f>Deckblatt!$K$11</f>
        <v>Freitag</v>
      </c>
      <c r="N10" s="119"/>
      <c r="O10" s="119"/>
      <c r="P10" s="119"/>
      <c r="Q10" s="119"/>
      <c r="R10" s="119"/>
      <c r="S10" s="119"/>
      <c r="T10" s="119"/>
      <c r="U10" s="53" t="s">
        <v>2</v>
      </c>
      <c r="V10" s="96"/>
      <c r="Y10" s="140">
        <f>Deckblatt!$W$11</f>
        <v>37582</v>
      </c>
      <c r="Z10" s="140"/>
      <c r="AA10" s="140"/>
      <c r="AB10" s="140"/>
      <c r="AC10" s="140"/>
      <c r="AD10" s="140"/>
      <c r="AE10" s="140"/>
      <c r="AF10" s="140"/>
      <c r="AG10" s="140"/>
      <c r="AH10" s="140"/>
      <c r="AI10" s="79"/>
      <c r="AJ10" s="79"/>
      <c r="AK10" s="80"/>
      <c r="AL10" s="80"/>
      <c r="AM10" s="80"/>
      <c r="AQ10" s="97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3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6"/>
      <c r="BW10" s="106"/>
      <c r="BX10" s="106"/>
      <c r="BY10" s="106"/>
      <c r="BZ10" s="106"/>
      <c r="CA10" s="106"/>
      <c r="CB10" s="106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</row>
    <row r="11" spans="57:115" s="2" customFormat="1" ht="6" customHeight="1"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5"/>
      <c r="BW11" s="35"/>
      <c r="BX11" s="35"/>
      <c r="BY11" s="35"/>
      <c r="BZ11" s="35"/>
      <c r="CA11" s="35"/>
      <c r="CB11" s="35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</row>
    <row r="12" spans="7:115" s="2" customFormat="1" ht="15.75">
      <c r="G12" s="6" t="s">
        <v>3</v>
      </c>
      <c r="H12" s="148">
        <f>Deckblatt!$AN$11</f>
        <v>0.6875</v>
      </c>
      <c r="I12" s="148"/>
      <c r="J12" s="148"/>
      <c r="K12" s="148"/>
      <c r="L12" s="148"/>
      <c r="M12" s="7" t="s">
        <v>4</v>
      </c>
      <c r="T12" s="6" t="s">
        <v>5</v>
      </c>
      <c r="U12" s="205">
        <v>1</v>
      </c>
      <c r="V12" s="205" t="s">
        <v>6</v>
      </c>
      <c r="W12" s="13" t="s">
        <v>26</v>
      </c>
      <c r="X12" s="147">
        <v>0.010416666666666666</v>
      </c>
      <c r="Y12" s="147"/>
      <c r="Z12" s="147"/>
      <c r="AA12" s="147"/>
      <c r="AB12" s="147"/>
      <c r="AC12" s="7" t="s">
        <v>7</v>
      </c>
      <c r="AK12" s="6" t="s">
        <v>8</v>
      </c>
      <c r="AL12" s="147">
        <v>0.003472222222222222</v>
      </c>
      <c r="AM12" s="147"/>
      <c r="AN12" s="147"/>
      <c r="AO12" s="147"/>
      <c r="AP12" s="147"/>
      <c r="AQ12" s="7" t="s">
        <v>7</v>
      </c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5"/>
      <c r="BW12" s="35"/>
      <c r="BX12" s="35"/>
      <c r="BY12" s="35"/>
      <c r="BZ12" s="35"/>
      <c r="CA12" s="35"/>
      <c r="CB12" s="35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</row>
    <row r="13" ht="9" customHeight="1"/>
    <row r="14" ht="6" customHeight="1"/>
    <row r="15" ht="12.75">
      <c r="B15" s="1" t="s">
        <v>62</v>
      </c>
    </row>
    <row r="16" ht="6" customHeight="1" thickBot="1"/>
    <row r="17" spans="14:38" ht="16.5" thickBot="1">
      <c r="N17" s="133" t="s">
        <v>35</v>
      </c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5"/>
    </row>
    <row r="18" spans="14:38" ht="15">
      <c r="N18" s="208" t="s">
        <v>9</v>
      </c>
      <c r="O18" s="209"/>
      <c r="P18" s="131" t="str">
        <f>Deckblatt!$R$14</f>
        <v>A1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2"/>
    </row>
    <row r="19" spans="14:38" ht="15">
      <c r="N19" s="149" t="s">
        <v>10</v>
      </c>
      <c r="O19" s="150"/>
      <c r="P19" s="136" t="str">
        <f>Deckblatt!$R$15</f>
        <v>A2</v>
      </c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7"/>
    </row>
    <row r="20" spans="14:38" ht="15">
      <c r="N20" s="149" t="s">
        <v>11</v>
      </c>
      <c r="O20" s="150"/>
      <c r="P20" s="136" t="str">
        <f>Deckblatt!$R$16</f>
        <v>A3</v>
      </c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7"/>
    </row>
    <row r="21" spans="14:38" ht="15">
      <c r="N21" s="149" t="s">
        <v>12</v>
      </c>
      <c r="O21" s="150"/>
      <c r="P21" s="136" t="str">
        <f>Deckblatt!$R$17</f>
        <v>A4</v>
      </c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7"/>
    </row>
    <row r="22" spans="14:38" ht="15.75" thickBot="1">
      <c r="N22" s="206" t="s">
        <v>13</v>
      </c>
      <c r="O22" s="207"/>
      <c r="P22" s="138" t="str">
        <f>Deckblatt!$R$18</f>
        <v>A5</v>
      </c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9"/>
    </row>
    <row r="24" ht="12.75">
      <c r="B24" s="1" t="s">
        <v>63</v>
      </c>
    </row>
    <row r="25" ht="6" customHeight="1" thickBot="1"/>
    <row r="26" spans="2:116" s="4" customFormat="1" ht="16.5" customHeight="1" thickBot="1">
      <c r="B26" s="165" t="s">
        <v>14</v>
      </c>
      <c r="C26" s="166"/>
      <c r="D26" s="169" t="s">
        <v>31</v>
      </c>
      <c r="E26" s="170"/>
      <c r="F26" s="171"/>
      <c r="G26" s="169"/>
      <c r="H26" s="170"/>
      <c r="I26" s="171"/>
      <c r="J26" s="169" t="s">
        <v>15</v>
      </c>
      <c r="K26" s="170"/>
      <c r="L26" s="170"/>
      <c r="M26" s="170"/>
      <c r="N26" s="171"/>
      <c r="O26" s="169" t="s">
        <v>16</v>
      </c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1"/>
      <c r="AW26" s="169" t="s">
        <v>19</v>
      </c>
      <c r="AX26" s="170"/>
      <c r="AY26" s="170"/>
      <c r="AZ26" s="170"/>
      <c r="BA26" s="171"/>
      <c r="BB26" s="167"/>
      <c r="BC26" s="168"/>
      <c r="BD26" s="49"/>
      <c r="BE26" s="36"/>
      <c r="BF26" s="37" t="s">
        <v>23</v>
      </c>
      <c r="BG26" s="38"/>
      <c r="BH26" s="38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9"/>
      <c r="BW26" s="39"/>
      <c r="BX26" s="39"/>
      <c r="BY26" s="39"/>
      <c r="BZ26" s="39"/>
      <c r="CA26" s="39"/>
      <c r="CB26" s="39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49"/>
      <c r="CN26" s="49"/>
      <c r="CO26" s="49"/>
      <c r="CP26" s="49"/>
      <c r="CQ26" s="49"/>
      <c r="CR26" s="49"/>
      <c r="CS26" s="49"/>
      <c r="CT26" s="49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49"/>
    </row>
    <row r="27" spans="2:115" s="5" customFormat="1" ht="18" customHeight="1">
      <c r="B27" s="161">
        <v>1</v>
      </c>
      <c r="C27" s="162"/>
      <c r="D27" s="162">
        <v>1</v>
      </c>
      <c r="E27" s="162"/>
      <c r="F27" s="162"/>
      <c r="G27" s="162"/>
      <c r="H27" s="162"/>
      <c r="I27" s="162"/>
      <c r="J27" s="163">
        <f>$H$12</f>
        <v>0.6875</v>
      </c>
      <c r="K27" s="163"/>
      <c r="L27" s="163"/>
      <c r="M27" s="163"/>
      <c r="N27" s="164"/>
      <c r="O27" s="158" t="str">
        <f>P18</f>
        <v>A1</v>
      </c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2" t="s">
        <v>18</v>
      </c>
      <c r="AF27" s="159" t="str">
        <f>P19</f>
        <v>A2</v>
      </c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60"/>
      <c r="AW27" s="141"/>
      <c r="AX27" s="143"/>
      <c r="AY27" s="12" t="s">
        <v>17</v>
      </c>
      <c r="AZ27" s="143"/>
      <c r="BA27" s="144"/>
      <c r="BB27" s="141"/>
      <c r="BC27" s="142"/>
      <c r="BE27" s="36"/>
      <c r="BF27" s="40" t="str">
        <f aca="true" t="shared" si="0" ref="BF27:BF36">IF(ISBLANK(AW27),"0",IF(AW27&gt;AZ27,3,IF(AW27=AZ27,1,0)))</f>
        <v>0</v>
      </c>
      <c r="BG27" s="40" t="s">
        <v>17</v>
      </c>
      <c r="BH27" s="40" t="str">
        <f aca="true" t="shared" si="1" ref="BH27:BH36">IF(ISBLANK(AZ27),"0",IF(AZ27&gt;AW27,3,IF(AZ27=AW27,1,0)))</f>
        <v>0</v>
      </c>
      <c r="BI27" s="36"/>
      <c r="BJ27" s="36"/>
      <c r="BK27" s="36"/>
      <c r="BL27" s="36"/>
      <c r="BM27" s="41" t="str">
        <f>$P$18</f>
        <v>A1</v>
      </c>
      <c r="BN27" s="42">
        <f>COUNT($BF$27,$BH$29,$BF$32,$BH$35)</f>
        <v>0</v>
      </c>
      <c r="BO27" s="42">
        <f>SUM($BF$27+$BH$29+$BF$32+$BH$35)</f>
        <v>0</v>
      </c>
      <c r="BP27" s="42">
        <f>SUM($AW$27+$AZ$29+$AW$32+$AZ$35)</f>
        <v>0</v>
      </c>
      <c r="BQ27" s="43" t="s">
        <v>17</v>
      </c>
      <c r="BR27" s="42">
        <f>SUM($AZ$27+$AW$29+$AZ$32+$AW$35)</f>
        <v>0</v>
      </c>
      <c r="BS27" s="42">
        <f>SUM(BP27-BR27)</f>
        <v>0</v>
      </c>
      <c r="BT27" s="36"/>
      <c r="BU27" s="36"/>
      <c r="BV27" s="39"/>
      <c r="BW27" s="39"/>
      <c r="BX27" s="39"/>
      <c r="BY27" s="39"/>
      <c r="BZ27" s="39"/>
      <c r="CA27" s="39"/>
      <c r="CB27" s="39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</row>
    <row r="28" spans="2:116" s="4" customFormat="1" ht="18" customHeight="1" thickBot="1">
      <c r="B28" s="151">
        <v>2</v>
      </c>
      <c r="C28" s="152"/>
      <c r="D28" s="152">
        <v>1</v>
      </c>
      <c r="E28" s="152"/>
      <c r="F28" s="152"/>
      <c r="G28" s="152"/>
      <c r="H28" s="152"/>
      <c r="I28" s="152"/>
      <c r="J28" s="156">
        <f aca="true" t="shared" si="2" ref="J28:J36">J27+$U$12*$X$12+$AL$12</f>
        <v>0.7013888888888888</v>
      </c>
      <c r="K28" s="156"/>
      <c r="L28" s="156"/>
      <c r="M28" s="156"/>
      <c r="N28" s="157"/>
      <c r="O28" s="153" t="str">
        <f>P20</f>
        <v>A3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8" t="s">
        <v>18</v>
      </c>
      <c r="AF28" s="154" t="str">
        <f>P21</f>
        <v>A4</v>
      </c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5"/>
      <c r="AW28" s="145"/>
      <c r="AX28" s="146"/>
      <c r="AY28" s="8" t="s">
        <v>17</v>
      </c>
      <c r="AZ28" s="146"/>
      <c r="BA28" s="172"/>
      <c r="BB28" s="145"/>
      <c r="BC28" s="173"/>
      <c r="BD28" s="49"/>
      <c r="BE28" s="36"/>
      <c r="BF28" s="40" t="str">
        <f t="shared" si="0"/>
        <v>0</v>
      </c>
      <c r="BG28" s="40" t="s">
        <v>17</v>
      </c>
      <c r="BH28" s="40" t="str">
        <f t="shared" si="1"/>
        <v>0</v>
      </c>
      <c r="BI28" s="36"/>
      <c r="BJ28" s="36"/>
      <c r="BK28" s="36"/>
      <c r="BL28" s="36"/>
      <c r="BM28" s="44" t="str">
        <f>$P$19</f>
        <v>A2</v>
      </c>
      <c r="BN28" s="42">
        <f>COUNT($BH$27,$BF$30,$BF$33,$BH$36)</f>
        <v>0</v>
      </c>
      <c r="BO28" s="42">
        <f>SUM($BH$27+$BF$30+$BF$33+$BH$36)</f>
        <v>0</v>
      </c>
      <c r="BP28" s="42">
        <f>SUM($AZ$27+$AW$30+$AW$33+$AZ$36)</f>
        <v>0</v>
      </c>
      <c r="BQ28" s="43" t="s">
        <v>17</v>
      </c>
      <c r="BR28" s="42">
        <f>SUM($AW$27+$AZ$30+$AZ$33+$AW$36)</f>
        <v>0</v>
      </c>
      <c r="BS28" s="42">
        <f>SUM(BP28-BR28)</f>
        <v>0</v>
      </c>
      <c r="BT28" s="36"/>
      <c r="BU28" s="36"/>
      <c r="BV28" s="39"/>
      <c r="BW28" s="39"/>
      <c r="BX28" s="39"/>
      <c r="BY28" s="39"/>
      <c r="BZ28" s="39"/>
      <c r="CA28" s="39"/>
      <c r="CB28" s="39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49"/>
      <c r="CN28" s="49"/>
      <c r="CO28" s="49"/>
      <c r="CP28" s="49"/>
      <c r="CQ28" s="49"/>
      <c r="CR28" s="49"/>
      <c r="CS28" s="49"/>
      <c r="CT28" s="49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49"/>
    </row>
    <row r="29" spans="2:116" s="4" customFormat="1" ht="18" customHeight="1">
      <c r="B29" s="161">
        <v>3</v>
      </c>
      <c r="C29" s="162"/>
      <c r="D29" s="162">
        <v>1</v>
      </c>
      <c r="E29" s="162"/>
      <c r="F29" s="162"/>
      <c r="G29" s="162"/>
      <c r="H29" s="162"/>
      <c r="I29" s="162"/>
      <c r="J29" s="174">
        <f t="shared" si="2"/>
        <v>0.7152777777777777</v>
      </c>
      <c r="K29" s="174"/>
      <c r="L29" s="174"/>
      <c r="M29" s="174"/>
      <c r="N29" s="175"/>
      <c r="O29" s="158" t="str">
        <f>P22</f>
        <v>A5</v>
      </c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2" t="s">
        <v>18</v>
      </c>
      <c r="AF29" s="159" t="str">
        <f>P18</f>
        <v>A1</v>
      </c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60"/>
      <c r="AW29" s="141"/>
      <c r="AX29" s="143"/>
      <c r="AY29" s="12" t="s">
        <v>17</v>
      </c>
      <c r="AZ29" s="143"/>
      <c r="BA29" s="144"/>
      <c r="BB29" s="141"/>
      <c r="BC29" s="142"/>
      <c r="BD29" s="49"/>
      <c r="BE29" s="36"/>
      <c r="BF29" s="40" t="str">
        <f t="shared" si="0"/>
        <v>0</v>
      </c>
      <c r="BG29" s="40" t="s">
        <v>17</v>
      </c>
      <c r="BH29" s="40" t="str">
        <f t="shared" si="1"/>
        <v>0</v>
      </c>
      <c r="BI29" s="36"/>
      <c r="BJ29" s="36"/>
      <c r="BK29" s="36"/>
      <c r="BL29" s="36"/>
      <c r="BM29" s="44" t="str">
        <f>$P$20</f>
        <v>A3</v>
      </c>
      <c r="BN29" s="42">
        <f>COUNT($BF$28,$BH$30,$BH$32,$BF$34)</f>
        <v>0</v>
      </c>
      <c r="BO29" s="42">
        <f>SUM($BF$28+$BH$30+$BH$32+$BF$34)</f>
        <v>0</v>
      </c>
      <c r="BP29" s="42">
        <f>SUM($AW$28+$AZ$30+$AZ$32+$AW$34)</f>
        <v>0</v>
      </c>
      <c r="BQ29" s="43" t="s">
        <v>17</v>
      </c>
      <c r="BR29" s="42">
        <f>SUM($AZ$28+$AW$30+$AW$32+$AZ$34)</f>
        <v>0</v>
      </c>
      <c r="BS29" s="42">
        <f>SUM(BP29-BR29)</f>
        <v>0</v>
      </c>
      <c r="BT29" s="36"/>
      <c r="BU29" s="36"/>
      <c r="BV29" s="39"/>
      <c r="BW29" s="39"/>
      <c r="BX29" s="39"/>
      <c r="BY29" s="39"/>
      <c r="BZ29" s="39"/>
      <c r="CA29" s="39"/>
      <c r="CB29" s="39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49"/>
      <c r="CN29" s="49"/>
      <c r="CO29" s="49"/>
      <c r="CP29" s="49"/>
      <c r="CQ29" s="49"/>
      <c r="CR29" s="49"/>
      <c r="CS29" s="49"/>
      <c r="CT29" s="49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49"/>
    </row>
    <row r="30" spans="2:116" s="4" customFormat="1" ht="18" customHeight="1" thickBot="1">
      <c r="B30" s="151">
        <v>4</v>
      </c>
      <c r="C30" s="152"/>
      <c r="D30" s="152">
        <v>1</v>
      </c>
      <c r="E30" s="152"/>
      <c r="F30" s="152"/>
      <c r="G30" s="152"/>
      <c r="H30" s="152"/>
      <c r="I30" s="152"/>
      <c r="J30" s="156">
        <f t="shared" si="2"/>
        <v>0.7291666666666665</v>
      </c>
      <c r="K30" s="156"/>
      <c r="L30" s="156"/>
      <c r="M30" s="156"/>
      <c r="N30" s="157"/>
      <c r="O30" s="153" t="str">
        <f>P19</f>
        <v>A2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8" t="s">
        <v>18</v>
      </c>
      <c r="AF30" s="154" t="str">
        <f>P20</f>
        <v>A3</v>
      </c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5"/>
      <c r="AW30" s="145"/>
      <c r="AX30" s="146"/>
      <c r="AY30" s="8" t="s">
        <v>17</v>
      </c>
      <c r="AZ30" s="146"/>
      <c r="BA30" s="172"/>
      <c r="BB30" s="145"/>
      <c r="BC30" s="173"/>
      <c r="BD30" s="49"/>
      <c r="BE30" s="36"/>
      <c r="BF30" s="40" t="str">
        <f t="shared" si="0"/>
        <v>0</v>
      </c>
      <c r="BG30" s="40" t="s">
        <v>17</v>
      </c>
      <c r="BH30" s="40" t="str">
        <f t="shared" si="1"/>
        <v>0</v>
      </c>
      <c r="BI30" s="36"/>
      <c r="BJ30" s="36"/>
      <c r="BK30" s="36"/>
      <c r="BL30" s="36"/>
      <c r="BM30" s="44" t="str">
        <f>$P$21</f>
        <v>A4</v>
      </c>
      <c r="BN30" s="42">
        <f>COUNT($BH$28,$BF$31,$BH$33,$BF$35)</f>
        <v>0</v>
      </c>
      <c r="BO30" s="42">
        <f>SUM($BH$28+$BF$31+$BH$33+$BF$35)</f>
        <v>0</v>
      </c>
      <c r="BP30" s="42">
        <f>SUM($AZ$28+$AW$31+$AZ$33+$AW$35)</f>
        <v>0</v>
      </c>
      <c r="BQ30" s="43" t="s">
        <v>17</v>
      </c>
      <c r="BR30" s="42">
        <f>SUM($AW$28+$AZ$31+$AW$33+$AZ$35)</f>
        <v>0</v>
      </c>
      <c r="BS30" s="42">
        <f>SUM(BP30-BR30)</f>
        <v>0</v>
      </c>
      <c r="BT30" s="36"/>
      <c r="BU30" s="36"/>
      <c r="BV30" s="39"/>
      <c r="BW30" s="39"/>
      <c r="BX30" s="39"/>
      <c r="BY30" s="39"/>
      <c r="BZ30" s="39"/>
      <c r="CA30" s="39"/>
      <c r="CB30" s="39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49"/>
      <c r="CN30" s="49"/>
      <c r="CO30" s="49"/>
      <c r="CP30" s="49"/>
      <c r="CQ30" s="49"/>
      <c r="CR30" s="49"/>
      <c r="CS30" s="49"/>
      <c r="CT30" s="49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49"/>
    </row>
    <row r="31" spans="2:116" s="4" customFormat="1" ht="18" customHeight="1">
      <c r="B31" s="161">
        <v>5</v>
      </c>
      <c r="C31" s="162"/>
      <c r="D31" s="162">
        <v>1</v>
      </c>
      <c r="E31" s="162"/>
      <c r="F31" s="162"/>
      <c r="G31" s="162"/>
      <c r="H31" s="162"/>
      <c r="I31" s="162"/>
      <c r="J31" s="174">
        <f t="shared" si="2"/>
        <v>0.7430555555555554</v>
      </c>
      <c r="K31" s="174"/>
      <c r="L31" s="174"/>
      <c r="M31" s="174"/>
      <c r="N31" s="175"/>
      <c r="O31" s="158" t="str">
        <f>P21</f>
        <v>A4</v>
      </c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2" t="s">
        <v>18</v>
      </c>
      <c r="AF31" s="159" t="str">
        <f>P22</f>
        <v>A5</v>
      </c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60"/>
      <c r="AW31" s="141"/>
      <c r="AX31" s="143"/>
      <c r="AY31" s="12" t="s">
        <v>17</v>
      </c>
      <c r="AZ31" s="143"/>
      <c r="BA31" s="144"/>
      <c r="BB31" s="141"/>
      <c r="BC31" s="142"/>
      <c r="BD31" s="49"/>
      <c r="BE31" s="36"/>
      <c r="BF31" s="40" t="str">
        <f t="shared" si="0"/>
        <v>0</v>
      </c>
      <c r="BG31" s="40" t="s">
        <v>17</v>
      </c>
      <c r="BH31" s="40" t="str">
        <f t="shared" si="1"/>
        <v>0</v>
      </c>
      <c r="BI31" s="36"/>
      <c r="BJ31" s="36"/>
      <c r="BK31" s="36"/>
      <c r="BL31" s="36"/>
      <c r="BM31" s="44" t="str">
        <f>$P$22</f>
        <v>A5</v>
      </c>
      <c r="BN31" s="42">
        <f>COUNT($BF$29,$BH$31,$BH$34,$BF$36)</f>
        <v>0</v>
      </c>
      <c r="BO31" s="42">
        <f>SUM($BF$29+$BH$31+$BH$34+$BF$36)</f>
        <v>0</v>
      </c>
      <c r="BP31" s="42">
        <f>SUM($AW$29+$AZ$31+$AZ$34+$AW$36)</f>
        <v>0</v>
      </c>
      <c r="BQ31" s="43" t="s">
        <v>17</v>
      </c>
      <c r="BR31" s="42">
        <f>SUM($AZ$29+$AW$31+$AW$34+$AZ$36)</f>
        <v>0</v>
      </c>
      <c r="BS31" s="42">
        <f>SUM(BP31-BR31)</f>
        <v>0</v>
      </c>
      <c r="BT31" s="36"/>
      <c r="BU31" s="36"/>
      <c r="BV31" s="39"/>
      <c r="BW31" s="39"/>
      <c r="BX31" s="39"/>
      <c r="BY31" s="39"/>
      <c r="BZ31" s="39"/>
      <c r="CA31" s="39"/>
      <c r="CB31" s="39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49"/>
      <c r="CN31" s="49"/>
      <c r="CO31" s="49"/>
      <c r="CP31" s="49"/>
      <c r="CQ31" s="49"/>
      <c r="CR31" s="49"/>
      <c r="CS31" s="49"/>
      <c r="CT31" s="49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49"/>
    </row>
    <row r="32" spans="2:116" s="4" customFormat="1" ht="18" customHeight="1" thickBot="1">
      <c r="B32" s="151">
        <v>6</v>
      </c>
      <c r="C32" s="152"/>
      <c r="D32" s="152">
        <v>1</v>
      </c>
      <c r="E32" s="152"/>
      <c r="F32" s="152"/>
      <c r="G32" s="152"/>
      <c r="H32" s="152"/>
      <c r="I32" s="152"/>
      <c r="J32" s="156">
        <f t="shared" si="2"/>
        <v>0.7569444444444442</v>
      </c>
      <c r="K32" s="156"/>
      <c r="L32" s="156"/>
      <c r="M32" s="156"/>
      <c r="N32" s="157"/>
      <c r="O32" s="153" t="str">
        <f>P18</f>
        <v>A1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8" t="s">
        <v>18</v>
      </c>
      <c r="AF32" s="154" t="str">
        <f>P20</f>
        <v>A3</v>
      </c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5"/>
      <c r="AW32" s="145"/>
      <c r="AX32" s="146"/>
      <c r="AY32" s="8" t="s">
        <v>17</v>
      </c>
      <c r="AZ32" s="146"/>
      <c r="BA32" s="172"/>
      <c r="BB32" s="145"/>
      <c r="BC32" s="173"/>
      <c r="BD32" s="49"/>
      <c r="BE32" s="36"/>
      <c r="BF32" s="40" t="str">
        <f t="shared" si="0"/>
        <v>0</v>
      </c>
      <c r="BG32" s="40" t="s">
        <v>17</v>
      </c>
      <c r="BH32" s="40" t="str">
        <f t="shared" si="1"/>
        <v>0</v>
      </c>
      <c r="BI32" s="36"/>
      <c r="BJ32" s="36"/>
      <c r="BK32" s="30"/>
      <c r="BL32" s="30"/>
      <c r="BM32" s="30"/>
      <c r="BN32" s="30"/>
      <c r="BO32" s="30"/>
      <c r="BP32" s="30"/>
      <c r="BQ32" s="30"/>
      <c r="BR32" s="30"/>
      <c r="BS32" s="30"/>
      <c r="BT32" s="36"/>
      <c r="BU32" s="36"/>
      <c r="BV32" s="39"/>
      <c r="BW32" s="39"/>
      <c r="BX32" s="39"/>
      <c r="BY32" s="39"/>
      <c r="BZ32" s="39"/>
      <c r="CA32" s="39"/>
      <c r="CB32" s="39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49"/>
      <c r="CN32" s="49"/>
      <c r="CO32" s="49"/>
      <c r="CP32" s="49"/>
      <c r="CQ32" s="49"/>
      <c r="CR32" s="49"/>
      <c r="CS32" s="49"/>
      <c r="CT32" s="49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49"/>
    </row>
    <row r="33" spans="2:116" s="4" customFormat="1" ht="18" customHeight="1">
      <c r="B33" s="161">
        <v>7</v>
      </c>
      <c r="C33" s="162"/>
      <c r="D33" s="162">
        <v>1</v>
      </c>
      <c r="E33" s="162"/>
      <c r="F33" s="162"/>
      <c r="G33" s="162"/>
      <c r="H33" s="162"/>
      <c r="I33" s="162"/>
      <c r="J33" s="174">
        <f t="shared" si="2"/>
        <v>0.770833333333333</v>
      </c>
      <c r="K33" s="174"/>
      <c r="L33" s="174"/>
      <c r="M33" s="174"/>
      <c r="N33" s="175"/>
      <c r="O33" s="158" t="str">
        <f>P19</f>
        <v>A2</v>
      </c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2" t="s">
        <v>18</v>
      </c>
      <c r="AF33" s="159" t="str">
        <f>P21</f>
        <v>A4</v>
      </c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60"/>
      <c r="AW33" s="141"/>
      <c r="AX33" s="143"/>
      <c r="AY33" s="12" t="s">
        <v>17</v>
      </c>
      <c r="AZ33" s="143"/>
      <c r="BA33" s="144"/>
      <c r="BB33" s="141"/>
      <c r="BC33" s="142"/>
      <c r="BD33" s="85"/>
      <c r="BE33" s="36"/>
      <c r="BF33" s="40" t="str">
        <f t="shared" si="0"/>
        <v>0</v>
      </c>
      <c r="BG33" s="40" t="s">
        <v>17</v>
      </c>
      <c r="BH33" s="40" t="str">
        <f t="shared" si="1"/>
        <v>0</v>
      </c>
      <c r="BI33" s="36"/>
      <c r="BJ33" s="36"/>
      <c r="BK33" s="86"/>
      <c r="BL33" s="86"/>
      <c r="BM33" s="26"/>
      <c r="BN33" s="26"/>
      <c r="BO33" s="26"/>
      <c r="BP33" s="26"/>
      <c r="BQ33" s="26"/>
      <c r="BR33" s="26"/>
      <c r="BS33" s="42"/>
      <c r="BT33" s="36"/>
      <c r="BU33" s="36"/>
      <c r="BV33" s="39"/>
      <c r="BW33" s="39"/>
      <c r="BX33" s="39"/>
      <c r="BY33" s="39"/>
      <c r="BZ33" s="39"/>
      <c r="CA33" s="39"/>
      <c r="CB33" s="39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49"/>
      <c r="CN33" s="49"/>
      <c r="CO33" s="49"/>
      <c r="CP33" s="49"/>
      <c r="CQ33" s="49"/>
      <c r="CR33" s="49"/>
      <c r="CS33" s="49"/>
      <c r="CT33" s="49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49"/>
    </row>
    <row r="34" spans="2:116" s="4" customFormat="1" ht="18" customHeight="1" thickBot="1">
      <c r="B34" s="151">
        <v>8</v>
      </c>
      <c r="C34" s="152"/>
      <c r="D34" s="152">
        <v>1</v>
      </c>
      <c r="E34" s="152"/>
      <c r="F34" s="152"/>
      <c r="G34" s="152"/>
      <c r="H34" s="152"/>
      <c r="I34" s="152"/>
      <c r="J34" s="156">
        <f t="shared" si="2"/>
        <v>0.7847222222222219</v>
      </c>
      <c r="K34" s="156"/>
      <c r="L34" s="156"/>
      <c r="M34" s="156"/>
      <c r="N34" s="157"/>
      <c r="O34" s="153" t="str">
        <f>P20</f>
        <v>A3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8" t="s">
        <v>18</v>
      </c>
      <c r="AF34" s="154" t="str">
        <f>P22</f>
        <v>A5</v>
      </c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5"/>
      <c r="AW34" s="145"/>
      <c r="AX34" s="146"/>
      <c r="AY34" s="8" t="s">
        <v>17</v>
      </c>
      <c r="AZ34" s="146"/>
      <c r="BA34" s="172"/>
      <c r="BB34" s="145"/>
      <c r="BC34" s="173"/>
      <c r="BD34" s="85"/>
      <c r="BE34" s="36"/>
      <c r="BF34" s="40" t="str">
        <f t="shared" si="0"/>
        <v>0</v>
      </c>
      <c r="BG34" s="40" t="s">
        <v>17</v>
      </c>
      <c r="BH34" s="40" t="str">
        <f t="shared" si="1"/>
        <v>0</v>
      </c>
      <c r="BI34" s="36"/>
      <c r="BJ34" s="36"/>
      <c r="BK34" s="86"/>
      <c r="BL34" s="86"/>
      <c r="BM34" s="26"/>
      <c r="BN34" s="26"/>
      <c r="BO34" s="26"/>
      <c r="BP34" s="26"/>
      <c r="BQ34" s="26"/>
      <c r="BR34" s="26"/>
      <c r="BS34" s="42"/>
      <c r="BT34" s="36"/>
      <c r="BU34" s="36"/>
      <c r="BV34" s="39"/>
      <c r="BW34" s="39"/>
      <c r="BX34" s="39"/>
      <c r="BY34" s="39"/>
      <c r="BZ34" s="39"/>
      <c r="CA34" s="39"/>
      <c r="CB34" s="39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49"/>
      <c r="CN34" s="49"/>
      <c r="CO34" s="49"/>
      <c r="CP34" s="49"/>
      <c r="CQ34" s="49"/>
      <c r="CR34" s="49"/>
      <c r="CS34" s="49"/>
      <c r="CT34" s="49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49"/>
    </row>
    <row r="35" spans="2:116" s="4" customFormat="1" ht="18" customHeight="1">
      <c r="B35" s="161">
        <v>9</v>
      </c>
      <c r="C35" s="162"/>
      <c r="D35" s="162">
        <v>1</v>
      </c>
      <c r="E35" s="162"/>
      <c r="F35" s="162"/>
      <c r="G35" s="162"/>
      <c r="H35" s="162"/>
      <c r="I35" s="162"/>
      <c r="J35" s="174">
        <f t="shared" si="2"/>
        <v>0.7986111111111107</v>
      </c>
      <c r="K35" s="174"/>
      <c r="L35" s="174"/>
      <c r="M35" s="174"/>
      <c r="N35" s="175"/>
      <c r="O35" s="158" t="str">
        <f>P21</f>
        <v>A4</v>
      </c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2" t="s">
        <v>18</v>
      </c>
      <c r="AF35" s="159" t="str">
        <f>P18</f>
        <v>A1</v>
      </c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60"/>
      <c r="AW35" s="141"/>
      <c r="AX35" s="143"/>
      <c r="AY35" s="12" t="s">
        <v>17</v>
      </c>
      <c r="AZ35" s="143"/>
      <c r="BA35" s="144"/>
      <c r="BB35" s="141"/>
      <c r="BC35" s="142"/>
      <c r="BD35" s="85"/>
      <c r="BE35" s="36"/>
      <c r="BF35" s="40" t="str">
        <f t="shared" si="0"/>
        <v>0</v>
      </c>
      <c r="BG35" s="40" t="s">
        <v>17</v>
      </c>
      <c r="BH35" s="40" t="str">
        <f t="shared" si="1"/>
        <v>0</v>
      </c>
      <c r="BI35" s="36"/>
      <c r="BJ35" s="36"/>
      <c r="BK35" s="86"/>
      <c r="BL35" s="86"/>
      <c r="BM35" s="26"/>
      <c r="BN35" s="26"/>
      <c r="BO35" s="26"/>
      <c r="BP35" s="26"/>
      <c r="BQ35" s="26"/>
      <c r="BR35" s="26"/>
      <c r="BS35" s="42"/>
      <c r="BT35" s="36"/>
      <c r="BU35" s="36"/>
      <c r="BV35" s="39"/>
      <c r="BW35" s="39"/>
      <c r="BX35" s="39"/>
      <c r="BY35" s="39"/>
      <c r="BZ35" s="39"/>
      <c r="CA35" s="39"/>
      <c r="CB35" s="39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49"/>
      <c r="CN35" s="49"/>
      <c r="CO35" s="49"/>
      <c r="CP35" s="49"/>
      <c r="CQ35" s="49"/>
      <c r="CR35" s="49"/>
      <c r="CS35" s="49"/>
      <c r="CT35" s="49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49"/>
    </row>
    <row r="36" spans="2:116" s="4" customFormat="1" ht="18" customHeight="1" thickBot="1">
      <c r="B36" s="151">
        <v>10</v>
      </c>
      <c r="C36" s="152"/>
      <c r="D36" s="152">
        <v>1</v>
      </c>
      <c r="E36" s="152"/>
      <c r="F36" s="152"/>
      <c r="G36" s="152"/>
      <c r="H36" s="152"/>
      <c r="I36" s="152"/>
      <c r="J36" s="156">
        <f t="shared" si="2"/>
        <v>0.8124999999999996</v>
      </c>
      <c r="K36" s="156"/>
      <c r="L36" s="156"/>
      <c r="M36" s="156"/>
      <c r="N36" s="157"/>
      <c r="O36" s="153" t="str">
        <f>P22</f>
        <v>A5</v>
      </c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8" t="s">
        <v>18</v>
      </c>
      <c r="AF36" s="154" t="str">
        <f>P19</f>
        <v>A2</v>
      </c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5"/>
      <c r="AW36" s="145"/>
      <c r="AX36" s="146"/>
      <c r="AY36" s="8" t="s">
        <v>17</v>
      </c>
      <c r="AZ36" s="146"/>
      <c r="BA36" s="172"/>
      <c r="BB36" s="145"/>
      <c r="BC36" s="173"/>
      <c r="BD36" s="85"/>
      <c r="BE36" s="36"/>
      <c r="BF36" s="40" t="str">
        <f t="shared" si="0"/>
        <v>0</v>
      </c>
      <c r="BG36" s="40" t="s">
        <v>17</v>
      </c>
      <c r="BH36" s="40" t="str">
        <f t="shared" si="1"/>
        <v>0</v>
      </c>
      <c r="BI36" s="36"/>
      <c r="BJ36" s="36"/>
      <c r="BK36" s="86"/>
      <c r="BL36" s="86"/>
      <c r="BM36" s="26"/>
      <c r="BN36" s="26"/>
      <c r="BO36" s="26"/>
      <c r="BP36" s="26"/>
      <c r="BQ36" s="26"/>
      <c r="BR36" s="26"/>
      <c r="BS36" s="42"/>
      <c r="BT36" s="36"/>
      <c r="BU36" s="36"/>
      <c r="BV36" s="39"/>
      <c r="BW36" s="39"/>
      <c r="BX36" s="39"/>
      <c r="BY36" s="39"/>
      <c r="BZ36" s="39"/>
      <c r="CA36" s="39"/>
      <c r="CB36" s="39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49"/>
      <c r="CN36" s="49"/>
      <c r="CO36" s="49"/>
      <c r="CP36" s="49"/>
      <c r="CQ36" s="49"/>
      <c r="CR36" s="49"/>
      <c r="CS36" s="49"/>
      <c r="CT36" s="49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49"/>
    </row>
    <row r="38" ht="12.75">
      <c r="B38" s="1" t="s">
        <v>64</v>
      </c>
    </row>
    <row r="39" ht="6" customHeight="1"/>
    <row r="40" spans="27:115" s="9" customFormat="1" ht="13.5" customHeight="1" thickBot="1">
      <c r="AA40" s="10"/>
      <c r="AB40" s="10"/>
      <c r="AC40" s="10"/>
      <c r="AD40" s="1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6"/>
      <c r="BW40" s="46"/>
      <c r="BX40" s="46"/>
      <c r="BY40" s="46"/>
      <c r="BZ40" s="46"/>
      <c r="CA40" s="46"/>
      <c r="CB40" s="46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</row>
    <row r="41" spans="9:47" ht="13.5" thickBot="1">
      <c r="I41" s="210" t="s">
        <v>34</v>
      </c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169" t="s">
        <v>33</v>
      </c>
      <c r="AI41" s="170"/>
      <c r="AJ41" s="170"/>
      <c r="AK41" s="169" t="s">
        <v>20</v>
      </c>
      <c r="AL41" s="170"/>
      <c r="AM41" s="170"/>
      <c r="AN41" s="169" t="s">
        <v>21</v>
      </c>
      <c r="AO41" s="170"/>
      <c r="AP41" s="170"/>
      <c r="AQ41" s="170"/>
      <c r="AR41" s="170"/>
      <c r="AS41" s="169" t="s">
        <v>22</v>
      </c>
      <c r="AT41" s="170"/>
      <c r="AU41" s="180"/>
    </row>
    <row r="42" spans="9:47" ht="19.5" customHeight="1">
      <c r="I42" s="178" t="s">
        <v>9</v>
      </c>
      <c r="J42" s="179"/>
      <c r="K42" s="202" t="str">
        <f>BM27</f>
        <v>A1</v>
      </c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181">
        <f>BN27</f>
        <v>0</v>
      </c>
      <c r="AI42" s="179"/>
      <c r="AJ42" s="182"/>
      <c r="AK42" s="179">
        <f>BO27</f>
        <v>0</v>
      </c>
      <c r="AL42" s="179"/>
      <c r="AM42" s="179"/>
      <c r="AN42" s="181">
        <f>BP27</f>
        <v>0</v>
      </c>
      <c r="AO42" s="179"/>
      <c r="AP42" s="107" t="s">
        <v>17</v>
      </c>
      <c r="AQ42" s="179">
        <f>BR27</f>
        <v>0</v>
      </c>
      <c r="AR42" s="182"/>
      <c r="AS42" s="176">
        <f>BS27</f>
        <v>0</v>
      </c>
      <c r="AT42" s="176"/>
      <c r="AU42" s="177"/>
    </row>
    <row r="43" spans="9:47" ht="19.5" customHeight="1">
      <c r="I43" s="199" t="s">
        <v>10</v>
      </c>
      <c r="J43" s="188"/>
      <c r="K43" s="198" t="str">
        <f>BM28</f>
        <v>A2</v>
      </c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87">
        <f>BN28</f>
        <v>0</v>
      </c>
      <c r="AI43" s="188"/>
      <c r="AJ43" s="189"/>
      <c r="AK43" s="188">
        <f>BO28</f>
        <v>0</v>
      </c>
      <c r="AL43" s="188"/>
      <c r="AM43" s="188"/>
      <c r="AN43" s="187">
        <f>BP28</f>
        <v>0</v>
      </c>
      <c r="AO43" s="188"/>
      <c r="AP43" s="109" t="s">
        <v>17</v>
      </c>
      <c r="AQ43" s="188">
        <f>BR28</f>
        <v>0</v>
      </c>
      <c r="AR43" s="189"/>
      <c r="AS43" s="190">
        <f>BS28</f>
        <v>0</v>
      </c>
      <c r="AT43" s="190"/>
      <c r="AU43" s="191"/>
    </row>
    <row r="44" spans="9:47" ht="19.5" customHeight="1">
      <c r="I44" s="185" t="s">
        <v>11</v>
      </c>
      <c r="J44" s="186"/>
      <c r="K44" s="204" t="str">
        <f>BM29</f>
        <v>A3</v>
      </c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192">
        <f>BN29</f>
        <v>0</v>
      </c>
      <c r="AI44" s="186"/>
      <c r="AJ44" s="193"/>
      <c r="AK44" s="186">
        <f>BO29</f>
        <v>0</v>
      </c>
      <c r="AL44" s="186"/>
      <c r="AM44" s="186"/>
      <c r="AN44" s="192">
        <f>BP29</f>
        <v>0</v>
      </c>
      <c r="AO44" s="186"/>
      <c r="AP44" s="88" t="s">
        <v>17</v>
      </c>
      <c r="AQ44" s="186">
        <f>BR29</f>
        <v>0</v>
      </c>
      <c r="AR44" s="193"/>
      <c r="AS44" s="183">
        <f>BS29</f>
        <v>0</v>
      </c>
      <c r="AT44" s="183"/>
      <c r="AU44" s="184"/>
    </row>
    <row r="45" spans="9:47" ht="19.5" customHeight="1">
      <c r="I45" s="199" t="s">
        <v>12</v>
      </c>
      <c r="J45" s="188"/>
      <c r="K45" s="198" t="str">
        <f>BM30</f>
        <v>A4</v>
      </c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87">
        <f>BN30</f>
        <v>0</v>
      </c>
      <c r="AI45" s="188"/>
      <c r="AJ45" s="189"/>
      <c r="AK45" s="188">
        <f>BO30</f>
        <v>0</v>
      </c>
      <c r="AL45" s="188"/>
      <c r="AM45" s="188"/>
      <c r="AN45" s="187">
        <f>BP30</f>
        <v>0</v>
      </c>
      <c r="AO45" s="188"/>
      <c r="AP45" s="109" t="s">
        <v>17</v>
      </c>
      <c r="AQ45" s="188">
        <f>BR30</f>
        <v>0</v>
      </c>
      <c r="AR45" s="189"/>
      <c r="AS45" s="190">
        <f>BS30</f>
        <v>0</v>
      </c>
      <c r="AT45" s="190"/>
      <c r="AU45" s="191"/>
    </row>
    <row r="46" spans="9:47" ht="19.5" customHeight="1" thickBot="1">
      <c r="I46" s="196" t="s">
        <v>13</v>
      </c>
      <c r="J46" s="197"/>
      <c r="K46" s="203" t="str">
        <f>BM31</f>
        <v>A5</v>
      </c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0">
        <f>BN31</f>
        <v>0</v>
      </c>
      <c r="AI46" s="197"/>
      <c r="AJ46" s="201"/>
      <c r="AK46" s="197">
        <f>BO31</f>
        <v>0</v>
      </c>
      <c r="AL46" s="197"/>
      <c r="AM46" s="197"/>
      <c r="AN46" s="200">
        <f>BP31</f>
        <v>0</v>
      </c>
      <c r="AO46" s="197"/>
      <c r="AP46" s="108" t="s">
        <v>17</v>
      </c>
      <c r="AQ46" s="197">
        <f>BR31</f>
        <v>0</v>
      </c>
      <c r="AR46" s="201"/>
      <c r="AS46" s="194">
        <f>BS31</f>
        <v>0</v>
      </c>
      <c r="AT46" s="194"/>
      <c r="AU46" s="195"/>
    </row>
    <row r="49" spans="9:47" ht="15.75">
      <c r="I49" s="127" t="s">
        <v>65</v>
      </c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9"/>
    </row>
    <row r="50" spans="9:47" ht="6.75" customHeight="1">
      <c r="I50" s="11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111"/>
    </row>
    <row r="51" spans="9:115" s="2" customFormat="1" ht="15">
      <c r="I51" s="20" t="s">
        <v>9</v>
      </c>
      <c r="J51" s="21"/>
      <c r="K51" s="130">
        <f>IF(ISBLANK($AZ$36),"",$K$42)</f>
      </c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22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35"/>
      <c r="BX51" s="35"/>
      <c r="BY51" s="35"/>
      <c r="BZ51" s="35"/>
      <c r="CA51" s="35"/>
      <c r="CB51" s="35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</row>
    <row r="52" spans="9:115" s="2" customFormat="1" ht="6.75" customHeight="1">
      <c r="I52" s="20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2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5"/>
      <c r="BX52" s="35"/>
      <c r="BY52" s="35"/>
      <c r="BZ52" s="35"/>
      <c r="CA52" s="35"/>
      <c r="CB52" s="35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</row>
    <row r="53" spans="9:115" s="2" customFormat="1" ht="15">
      <c r="I53" s="20" t="s">
        <v>10</v>
      </c>
      <c r="J53" s="21"/>
      <c r="K53" s="130">
        <f>IF(ISBLANK($AZ$36),"",$K$43)</f>
      </c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22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5"/>
      <c r="BX53" s="35"/>
      <c r="BY53" s="35"/>
      <c r="BZ53" s="35"/>
      <c r="CA53" s="35"/>
      <c r="CB53" s="35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</row>
    <row r="54" spans="9:47" ht="6.75" customHeight="1">
      <c r="I54" s="112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4"/>
    </row>
  </sheetData>
  <mergeCells count="163">
    <mergeCell ref="AF31:AV31"/>
    <mergeCell ref="N22:O22"/>
    <mergeCell ref="N18:O18"/>
    <mergeCell ref="N19:O19"/>
    <mergeCell ref="AH41:AJ41"/>
    <mergeCell ref="I41:AG41"/>
    <mergeCell ref="J35:N35"/>
    <mergeCell ref="O35:AD35"/>
    <mergeCell ref="AF35:AV35"/>
    <mergeCell ref="J31:N31"/>
    <mergeCell ref="O31:AD31"/>
    <mergeCell ref="A2:AP2"/>
    <mergeCell ref="A3:AP3"/>
    <mergeCell ref="A4:AP4"/>
    <mergeCell ref="AL12:AP12"/>
    <mergeCell ref="U12:V12"/>
    <mergeCell ref="I43:J43"/>
    <mergeCell ref="K43:AG43"/>
    <mergeCell ref="K42:AG42"/>
    <mergeCell ref="K46:AG46"/>
    <mergeCell ref="K44:AG44"/>
    <mergeCell ref="AH46:AJ46"/>
    <mergeCell ref="AK46:AM46"/>
    <mergeCell ref="AN46:AO46"/>
    <mergeCell ref="AQ46:AR46"/>
    <mergeCell ref="AQ44:AR44"/>
    <mergeCell ref="AS46:AU46"/>
    <mergeCell ref="I46:J46"/>
    <mergeCell ref="K45:AG45"/>
    <mergeCell ref="AH45:AJ45"/>
    <mergeCell ref="AK45:AM45"/>
    <mergeCell ref="AN45:AO45"/>
    <mergeCell ref="AQ45:AR45"/>
    <mergeCell ref="AS45:AU45"/>
    <mergeCell ref="I45:J45"/>
    <mergeCell ref="AS44:AU44"/>
    <mergeCell ref="I44:J44"/>
    <mergeCell ref="AH43:AJ43"/>
    <mergeCell ref="AK43:AM43"/>
    <mergeCell ref="AN43:AO43"/>
    <mergeCell ref="AQ43:AR43"/>
    <mergeCell ref="AS43:AU43"/>
    <mergeCell ref="AH44:AJ44"/>
    <mergeCell ref="AK44:AM44"/>
    <mergeCell ref="AN44:AO44"/>
    <mergeCell ref="AS42:AU42"/>
    <mergeCell ref="I42:J42"/>
    <mergeCell ref="AN41:AR41"/>
    <mergeCell ref="AS41:AU41"/>
    <mergeCell ref="AH42:AJ42"/>
    <mergeCell ref="AK42:AM42"/>
    <mergeCell ref="AN42:AO42"/>
    <mergeCell ref="AQ42:AR42"/>
    <mergeCell ref="AK41:AM41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BB31:BC31"/>
    <mergeCell ref="AF32:AV32"/>
    <mergeCell ref="AW32:AX32"/>
    <mergeCell ref="AW35:AX35"/>
    <mergeCell ref="AZ33:BA33"/>
    <mergeCell ref="BB33:BC33"/>
    <mergeCell ref="AF34:AV34"/>
    <mergeCell ref="AW34:AX34"/>
    <mergeCell ref="AZ34:BA34"/>
    <mergeCell ref="AZ35:BA35"/>
    <mergeCell ref="BB34:BC34"/>
    <mergeCell ref="J33:N33"/>
    <mergeCell ref="O33:AD33"/>
    <mergeCell ref="AF33:AV33"/>
    <mergeCell ref="AW33:AX33"/>
    <mergeCell ref="J34:N34"/>
    <mergeCell ref="O34:AD34"/>
    <mergeCell ref="D32:F32"/>
    <mergeCell ref="G32:I32"/>
    <mergeCell ref="J32:N32"/>
    <mergeCell ref="O32:AD32"/>
    <mergeCell ref="AZ32:BA32"/>
    <mergeCell ref="BB32:BC32"/>
    <mergeCell ref="J29:N29"/>
    <mergeCell ref="BB29:BC29"/>
    <mergeCell ref="BB30:BC30"/>
    <mergeCell ref="AF30:AV30"/>
    <mergeCell ref="AW30:AX30"/>
    <mergeCell ref="AZ30:BA30"/>
    <mergeCell ref="AW31:AX31"/>
    <mergeCell ref="AZ31:BA31"/>
    <mergeCell ref="D30:F30"/>
    <mergeCell ref="G30:I30"/>
    <mergeCell ref="J30:N30"/>
    <mergeCell ref="O30:AD30"/>
    <mergeCell ref="D31:F31"/>
    <mergeCell ref="G31:I31"/>
    <mergeCell ref="AZ28:BA28"/>
    <mergeCell ref="BB28:BC28"/>
    <mergeCell ref="D29:F29"/>
    <mergeCell ref="G29:I29"/>
    <mergeCell ref="O29:AD29"/>
    <mergeCell ref="AF29:AV29"/>
    <mergeCell ref="AW29:AX29"/>
    <mergeCell ref="AZ29:BA29"/>
    <mergeCell ref="D33:F33"/>
    <mergeCell ref="G33:I33"/>
    <mergeCell ref="D35:F35"/>
    <mergeCell ref="G35:I35"/>
    <mergeCell ref="D34:F34"/>
    <mergeCell ref="G34:I34"/>
    <mergeCell ref="B33:C33"/>
    <mergeCell ref="B34:C34"/>
    <mergeCell ref="B35:C35"/>
    <mergeCell ref="B36:C36"/>
    <mergeCell ref="B29:C29"/>
    <mergeCell ref="B30:C30"/>
    <mergeCell ref="B31:C31"/>
    <mergeCell ref="B32:C32"/>
    <mergeCell ref="B26:C26"/>
    <mergeCell ref="BB26:BC26"/>
    <mergeCell ref="AW26:BA26"/>
    <mergeCell ref="J26:N26"/>
    <mergeCell ref="D26:F26"/>
    <mergeCell ref="G26:I26"/>
    <mergeCell ref="O26:AV26"/>
    <mergeCell ref="O27:AD27"/>
    <mergeCell ref="AF27:AV27"/>
    <mergeCell ref="B27:C27"/>
    <mergeCell ref="D27:F27"/>
    <mergeCell ref="G27:I27"/>
    <mergeCell ref="J27:N27"/>
    <mergeCell ref="B28:C28"/>
    <mergeCell ref="O28:AD28"/>
    <mergeCell ref="AF28:AV28"/>
    <mergeCell ref="J28:N28"/>
    <mergeCell ref="D28:F28"/>
    <mergeCell ref="G28:I28"/>
    <mergeCell ref="X12:AB12"/>
    <mergeCell ref="H12:L12"/>
    <mergeCell ref="N20:O20"/>
    <mergeCell ref="N21:O21"/>
    <mergeCell ref="BB27:BC27"/>
    <mergeCell ref="AW27:AX27"/>
    <mergeCell ref="AZ27:BA27"/>
    <mergeCell ref="AW28:AX28"/>
    <mergeCell ref="B6:AO6"/>
    <mergeCell ref="K10:L10"/>
    <mergeCell ref="B8:AO8"/>
    <mergeCell ref="Y10:AH10"/>
    <mergeCell ref="M10:T10"/>
    <mergeCell ref="I49:AU49"/>
    <mergeCell ref="K51:AT51"/>
    <mergeCell ref="K53:AT53"/>
    <mergeCell ref="P18:AL18"/>
    <mergeCell ref="N17:AL17"/>
    <mergeCell ref="P19:AL19"/>
    <mergeCell ref="P20:AL20"/>
    <mergeCell ref="P21:AL21"/>
    <mergeCell ref="P22:AL2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DL54"/>
  <sheetViews>
    <sheetView zoomScale="112" zoomScaleNormal="112" workbookViewId="0" topLeftCell="A1">
      <selection activeCell="A2" sqref="A2:AP2"/>
    </sheetView>
  </sheetViews>
  <sheetFormatPr defaultColWidth="11.421875" defaultRowHeight="12.75"/>
  <cols>
    <col min="1" max="55" width="1.7109375" style="0" customWidth="1"/>
    <col min="56" max="56" width="1.7109375" style="7" customWidth="1"/>
    <col min="57" max="57" width="1.7109375" style="30" customWidth="1"/>
    <col min="58" max="58" width="2.8515625" style="30" customWidth="1"/>
    <col min="59" max="59" width="2.140625" style="30" customWidth="1"/>
    <col min="60" max="60" width="2.8515625" style="30" customWidth="1"/>
    <col min="61" max="64" width="1.7109375" style="30" customWidth="1"/>
    <col min="65" max="65" width="3.421875" style="30" bestFit="1" customWidth="1"/>
    <col min="66" max="66" width="2.28125" style="30" customWidth="1"/>
    <col min="67" max="68" width="2.140625" style="30" bestFit="1" customWidth="1"/>
    <col min="69" max="69" width="2.28125" style="30" customWidth="1"/>
    <col min="70" max="70" width="2.57421875" style="30" customWidth="1"/>
    <col min="71" max="71" width="2.140625" style="30" bestFit="1" customWidth="1"/>
    <col min="72" max="73" width="1.7109375" style="30" customWidth="1"/>
    <col min="74" max="80" width="1.7109375" style="31" customWidth="1"/>
    <col min="81" max="90" width="1.7109375" style="81" customWidth="1"/>
    <col min="91" max="98" width="1.7109375" style="7" customWidth="1"/>
    <col min="99" max="115" width="1.7109375" style="81" customWidth="1"/>
    <col min="116" max="116" width="1.7109375" style="7" customWidth="1"/>
    <col min="117" max="16384" width="1.7109375" style="0" customWidth="1"/>
  </cols>
  <sheetData>
    <row r="1" ht="7.5" customHeight="1"/>
    <row r="2" spans="1:55" ht="33">
      <c r="A2" s="95" t="str">
        <f>Deckblatt!$A$2</f>
        <v>Vereinsname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14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6"/>
    </row>
    <row r="3" spans="1:115" s="11" customFormat="1" ht="27">
      <c r="A3" s="92" t="str">
        <f>Deckblatt!$A$3</f>
        <v>1. FAIR-Play-Cup 2002 (z.B.)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17"/>
      <c r="AR3" s="18"/>
      <c r="AS3" s="18"/>
      <c r="AT3" s="18" t="s">
        <v>25</v>
      </c>
      <c r="AU3" s="18"/>
      <c r="AV3" s="18"/>
      <c r="AW3" s="18"/>
      <c r="AX3" s="18"/>
      <c r="AY3" s="18"/>
      <c r="AZ3" s="18"/>
      <c r="BA3" s="18"/>
      <c r="BB3" s="18"/>
      <c r="BC3" s="19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3"/>
      <c r="BW3" s="33"/>
      <c r="BX3" s="33"/>
      <c r="BY3" s="33"/>
      <c r="BZ3" s="33"/>
      <c r="CA3" s="33"/>
      <c r="CB3" s="33"/>
      <c r="CC3" s="82"/>
      <c r="CD3" s="82"/>
      <c r="CE3" s="82"/>
      <c r="CF3" s="82"/>
      <c r="CG3" s="82"/>
      <c r="CH3" s="82"/>
      <c r="CI3" s="82"/>
      <c r="CJ3" s="82"/>
      <c r="CK3" s="82"/>
      <c r="CL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</row>
    <row r="4" spans="1:115" s="2" customFormat="1" ht="15">
      <c r="A4" s="93" t="str">
        <f>Deckblatt!$A$4</f>
        <v>Fußball Feldturnier für - …..- Junioren - Mannschaften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20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2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83"/>
      <c r="CD4" s="83"/>
      <c r="CE4" s="83"/>
      <c r="CF4" s="83"/>
      <c r="CG4" s="83"/>
      <c r="CH4" s="83"/>
      <c r="CI4" s="83"/>
      <c r="CJ4" s="83"/>
      <c r="CK4" s="83"/>
      <c r="CL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</row>
    <row r="5" spans="43:115" s="2" customFormat="1" ht="6" customHeight="1">
      <c r="AQ5" s="20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2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83"/>
      <c r="CD5" s="83"/>
      <c r="CE5" s="83"/>
      <c r="CF5" s="83"/>
      <c r="CG5" s="83"/>
      <c r="CH5" s="83"/>
      <c r="CI5" s="83"/>
      <c r="CJ5" s="83"/>
      <c r="CK5" s="83"/>
      <c r="CL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</row>
    <row r="6" spans="2:115" s="2" customFormat="1" ht="15.75" customHeight="1">
      <c r="B6" s="91" t="str">
        <f>Deckblatt!$B$6</f>
        <v>im Stadion ........................ in Musterhausen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Q6" s="20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2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83"/>
      <c r="CD6" s="83"/>
      <c r="CE6" s="83"/>
      <c r="CF6" s="83"/>
      <c r="CG6" s="83"/>
      <c r="CH6" s="83"/>
      <c r="CI6" s="83"/>
      <c r="CJ6" s="83"/>
      <c r="CK6" s="83"/>
      <c r="CL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</row>
    <row r="7" spans="43:115" s="2" customFormat="1" ht="6" customHeight="1">
      <c r="AQ7" s="20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2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83"/>
      <c r="CD7" s="83"/>
      <c r="CE7" s="83"/>
      <c r="CF7" s="83"/>
      <c r="CG7" s="83"/>
      <c r="CH7" s="83"/>
      <c r="CI7" s="83"/>
      <c r="CJ7" s="83"/>
      <c r="CK7" s="83"/>
      <c r="CL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</row>
    <row r="8" spans="2:115" s="2" customFormat="1" ht="15.75">
      <c r="B8" s="91" t="s">
        <v>66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Q8" s="20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2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83"/>
      <c r="CD8" s="83"/>
      <c r="CE8" s="83"/>
      <c r="CF8" s="83"/>
      <c r="CG8" s="83"/>
      <c r="CH8" s="83"/>
      <c r="CI8" s="83"/>
      <c r="CJ8" s="83"/>
      <c r="CK8" s="83"/>
      <c r="CL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</row>
    <row r="9" spans="43:115" s="2" customFormat="1" ht="6" customHeight="1">
      <c r="AQ9" s="20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2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83"/>
      <c r="CD9" s="83"/>
      <c r="CE9" s="83"/>
      <c r="CF9" s="83"/>
      <c r="CG9" s="83"/>
      <c r="CH9" s="83"/>
      <c r="CI9" s="83"/>
      <c r="CJ9" s="83"/>
      <c r="CK9" s="83"/>
      <c r="CL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</row>
    <row r="10" spans="3:115" s="53" customFormat="1" ht="15.75">
      <c r="C10" s="80"/>
      <c r="D10" s="80"/>
      <c r="E10" s="80"/>
      <c r="F10" s="80"/>
      <c r="G10" s="80"/>
      <c r="K10" s="93" t="s">
        <v>0</v>
      </c>
      <c r="L10" s="93"/>
      <c r="M10" s="119" t="str">
        <f>Deckblatt!$K$21</f>
        <v>Samstag</v>
      </c>
      <c r="N10" s="119"/>
      <c r="O10" s="119"/>
      <c r="P10" s="119"/>
      <c r="Q10" s="119"/>
      <c r="R10" s="119"/>
      <c r="S10" s="119"/>
      <c r="T10" s="119"/>
      <c r="U10" s="53" t="s">
        <v>2</v>
      </c>
      <c r="V10" s="96"/>
      <c r="Y10" s="140">
        <f>Deckblatt!$W$21</f>
        <v>37583</v>
      </c>
      <c r="Z10" s="140"/>
      <c r="AA10" s="140"/>
      <c r="AB10" s="140"/>
      <c r="AC10" s="140"/>
      <c r="AD10" s="140"/>
      <c r="AE10" s="140"/>
      <c r="AF10" s="140"/>
      <c r="AG10" s="140"/>
      <c r="AH10" s="140"/>
      <c r="AI10" s="79"/>
      <c r="AJ10" s="79"/>
      <c r="AK10" s="80"/>
      <c r="AL10" s="80"/>
      <c r="AM10" s="80"/>
      <c r="AQ10" s="97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3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6"/>
      <c r="BW10" s="106"/>
      <c r="BX10" s="106"/>
      <c r="BY10" s="106"/>
      <c r="BZ10" s="106"/>
      <c r="CA10" s="106"/>
      <c r="CB10" s="106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</row>
    <row r="11" spans="57:115" s="2" customFormat="1" ht="6" customHeight="1"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5"/>
      <c r="BW11" s="35"/>
      <c r="BX11" s="35"/>
      <c r="BY11" s="35"/>
      <c r="BZ11" s="35"/>
      <c r="CA11" s="35"/>
      <c r="CB11" s="35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</row>
    <row r="12" spans="7:115" s="2" customFormat="1" ht="15.75">
      <c r="G12" s="6" t="s">
        <v>3</v>
      </c>
      <c r="H12" s="148">
        <f>Deckblatt!$AN$21</f>
        <v>0.5625</v>
      </c>
      <c r="I12" s="148"/>
      <c r="J12" s="148"/>
      <c r="K12" s="148"/>
      <c r="L12" s="148"/>
      <c r="M12" s="7" t="s">
        <v>4</v>
      </c>
      <c r="T12" s="6" t="s">
        <v>5</v>
      </c>
      <c r="U12" s="205">
        <v>1</v>
      </c>
      <c r="V12" s="205" t="s">
        <v>6</v>
      </c>
      <c r="W12" s="13" t="s">
        <v>26</v>
      </c>
      <c r="X12" s="147">
        <v>0.010416666666666666</v>
      </c>
      <c r="Y12" s="147"/>
      <c r="Z12" s="147"/>
      <c r="AA12" s="147"/>
      <c r="AB12" s="147"/>
      <c r="AC12" s="7" t="s">
        <v>7</v>
      </c>
      <c r="AK12" s="6" t="s">
        <v>8</v>
      </c>
      <c r="AL12" s="147">
        <v>0.003472222222222222</v>
      </c>
      <c r="AM12" s="147"/>
      <c r="AN12" s="147"/>
      <c r="AO12" s="147"/>
      <c r="AP12" s="147"/>
      <c r="AQ12" s="7" t="s">
        <v>7</v>
      </c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5"/>
      <c r="BW12" s="35"/>
      <c r="BX12" s="35"/>
      <c r="BY12" s="35"/>
      <c r="BZ12" s="35"/>
      <c r="CA12" s="35"/>
      <c r="CB12" s="35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</row>
    <row r="13" ht="9" customHeight="1"/>
    <row r="14" ht="6" customHeight="1"/>
    <row r="15" ht="12.75">
      <c r="B15" s="1" t="s">
        <v>67</v>
      </c>
    </row>
    <row r="16" ht="6" customHeight="1" thickBot="1"/>
    <row r="17" spans="14:38" ht="16.5" thickBot="1">
      <c r="N17" s="133" t="s">
        <v>36</v>
      </c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5"/>
    </row>
    <row r="18" spans="14:38" ht="15">
      <c r="N18" s="208" t="s">
        <v>9</v>
      </c>
      <c r="O18" s="209"/>
      <c r="P18" s="131" t="str">
        <f>Deckblatt!$R$24</f>
        <v>B1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2"/>
    </row>
    <row r="19" spans="14:38" ht="15">
      <c r="N19" s="149" t="s">
        <v>10</v>
      </c>
      <c r="O19" s="150"/>
      <c r="P19" s="136" t="str">
        <f>Deckblatt!$R$25</f>
        <v>B2</v>
      </c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7"/>
    </row>
    <row r="20" spans="14:38" ht="15">
      <c r="N20" s="149" t="s">
        <v>11</v>
      </c>
      <c r="O20" s="150"/>
      <c r="P20" s="136" t="str">
        <f>Deckblatt!$R$26</f>
        <v>B3</v>
      </c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7"/>
    </row>
    <row r="21" spans="14:38" ht="15">
      <c r="N21" s="149" t="s">
        <v>12</v>
      </c>
      <c r="O21" s="150"/>
      <c r="P21" s="136" t="str">
        <f>Deckblatt!$R$27</f>
        <v>B4</v>
      </c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7"/>
    </row>
    <row r="22" spans="14:38" ht="15.75" thickBot="1">
      <c r="N22" s="206" t="s">
        <v>13</v>
      </c>
      <c r="O22" s="207"/>
      <c r="P22" s="138" t="str">
        <f>Deckblatt!$R$28</f>
        <v>B5</v>
      </c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9"/>
    </row>
    <row r="24" ht="12.75">
      <c r="B24" s="1" t="s">
        <v>69</v>
      </c>
    </row>
    <row r="25" ht="6" customHeight="1" thickBot="1"/>
    <row r="26" spans="2:116" s="4" customFormat="1" ht="16.5" customHeight="1" thickBot="1">
      <c r="B26" s="165" t="s">
        <v>14</v>
      </c>
      <c r="C26" s="166"/>
      <c r="D26" s="169" t="s">
        <v>31</v>
      </c>
      <c r="E26" s="170"/>
      <c r="F26" s="171"/>
      <c r="G26" s="169"/>
      <c r="H26" s="170"/>
      <c r="I26" s="171"/>
      <c r="J26" s="169" t="s">
        <v>15</v>
      </c>
      <c r="K26" s="170"/>
      <c r="L26" s="170"/>
      <c r="M26" s="170"/>
      <c r="N26" s="171"/>
      <c r="O26" s="169" t="s">
        <v>16</v>
      </c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1"/>
      <c r="AW26" s="169" t="s">
        <v>19</v>
      </c>
      <c r="AX26" s="170"/>
      <c r="AY26" s="170"/>
      <c r="AZ26" s="170"/>
      <c r="BA26" s="171"/>
      <c r="BB26" s="167"/>
      <c r="BC26" s="168"/>
      <c r="BD26" s="49"/>
      <c r="BE26" s="36"/>
      <c r="BF26" s="37" t="s">
        <v>23</v>
      </c>
      <c r="BG26" s="38"/>
      <c r="BH26" s="38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9"/>
      <c r="BW26" s="39"/>
      <c r="BX26" s="39"/>
      <c r="BY26" s="39"/>
      <c r="BZ26" s="39"/>
      <c r="CA26" s="39"/>
      <c r="CB26" s="39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49"/>
      <c r="CN26" s="49"/>
      <c r="CO26" s="49"/>
      <c r="CP26" s="49"/>
      <c r="CQ26" s="49"/>
      <c r="CR26" s="49"/>
      <c r="CS26" s="49"/>
      <c r="CT26" s="49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49"/>
    </row>
    <row r="27" spans="2:115" s="5" customFormat="1" ht="18" customHeight="1">
      <c r="B27" s="161">
        <v>11</v>
      </c>
      <c r="C27" s="162"/>
      <c r="D27" s="162">
        <v>1</v>
      </c>
      <c r="E27" s="162"/>
      <c r="F27" s="162"/>
      <c r="G27" s="162"/>
      <c r="H27" s="162"/>
      <c r="I27" s="162"/>
      <c r="J27" s="163">
        <f>$H$12</f>
        <v>0.5625</v>
      </c>
      <c r="K27" s="163"/>
      <c r="L27" s="163"/>
      <c r="M27" s="163"/>
      <c r="N27" s="164"/>
      <c r="O27" s="158" t="str">
        <f>P18</f>
        <v>B1</v>
      </c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2" t="s">
        <v>18</v>
      </c>
      <c r="AF27" s="159" t="str">
        <f>P19</f>
        <v>B2</v>
      </c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60"/>
      <c r="AW27" s="141"/>
      <c r="AX27" s="143"/>
      <c r="AY27" s="12" t="s">
        <v>17</v>
      </c>
      <c r="AZ27" s="143"/>
      <c r="BA27" s="144"/>
      <c r="BB27" s="141"/>
      <c r="BC27" s="142"/>
      <c r="BE27" s="36"/>
      <c r="BF27" s="40" t="str">
        <f aca="true" t="shared" si="0" ref="BF27:BF36">IF(ISBLANK(AW27),"0",IF(AW27&gt;AZ27,3,IF(AW27=AZ27,1,0)))</f>
        <v>0</v>
      </c>
      <c r="BG27" s="40" t="s">
        <v>17</v>
      </c>
      <c r="BH27" s="40" t="str">
        <f aca="true" t="shared" si="1" ref="BH27:BH36">IF(ISBLANK(AZ27),"0",IF(AZ27&gt;AW27,3,IF(AZ27=AW27,1,0)))</f>
        <v>0</v>
      </c>
      <c r="BI27" s="36"/>
      <c r="BJ27" s="36"/>
      <c r="BK27" s="36"/>
      <c r="BL27" s="36"/>
      <c r="BM27" s="41" t="str">
        <f>$P$18</f>
        <v>B1</v>
      </c>
      <c r="BN27" s="42">
        <f>COUNT($BF$27,$BH$29,$BF$32,$BH$35)</f>
        <v>0</v>
      </c>
      <c r="BO27" s="42">
        <f>SUM($BF$27+$BH$29+$BF$32+$BH$35)</f>
        <v>0</v>
      </c>
      <c r="BP27" s="42">
        <f>SUM($AW$27+$AZ$29+$AW$32+$AZ$35)</f>
        <v>0</v>
      </c>
      <c r="BQ27" s="43" t="s">
        <v>17</v>
      </c>
      <c r="BR27" s="42">
        <f>SUM($AZ$27+$AW$29+$AZ$32+$AW$35)</f>
        <v>0</v>
      </c>
      <c r="BS27" s="42">
        <f>SUM(BP27-BR27)</f>
        <v>0</v>
      </c>
      <c r="BT27" s="36"/>
      <c r="BU27" s="36"/>
      <c r="BV27" s="39"/>
      <c r="BW27" s="39"/>
      <c r="BX27" s="39"/>
      <c r="BY27" s="39"/>
      <c r="BZ27" s="39"/>
      <c r="CA27" s="39"/>
      <c r="CB27" s="39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</row>
    <row r="28" spans="2:116" s="4" customFormat="1" ht="18" customHeight="1" thickBot="1">
      <c r="B28" s="151">
        <v>12</v>
      </c>
      <c r="C28" s="152"/>
      <c r="D28" s="152">
        <v>1</v>
      </c>
      <c r="E28" s="152"/>
      <c r="F28" s="152"/>
      <c r="G28" s="152"/>
      <c r="H28" s="152"/>
      <c r="I28" s="152"/>
      <c r="J28" s="156">
        <f aca="true" t="shared" si="2" ref="J28:J36">J27+$U$12*$X$12+$AL$12</f>
        <v>0.5763888888888888</v>
      </c>
      <c r="K28" s="156"/>
      <c r="L28" s="156"/>
      <c r="M28" s="156"/>
      <c r="N28" s="157"/>
      <c r="O28" s="153" t="str">
        <f>P20</f>
        <v>B3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8" t="s">
        <v>18</v>
      </c>
      <c r="AF28" s="154" t="str">
        <f>P21</f>
        <v>B4</v>
      </c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5"/>
      <c r="AW28" s="145"/>
      <c r="AX28" s="146"/>
      <c r="AY28" s="8" t="s">
        <v>17</v>
      </c>
      <c r="AZ28" s="146"/>
      <c r="BA28" s="172"/>
      <c r="BB28" s="145"/>
      <c r="BC28" s="173"/>
      <c r="BD28" s="49"/>
      <c r="BE28" s="36"/>
      <c r="BF28" s="40" t="str">
        <f t="shared" si="0"/>
        <v>0</v>
      </c>
      <c r="BG28" s="40" t="s">
        <v>17</v>
      </c>
      <c r="BH28" s="40" t="str">
        <f t="shared" si="1"/>
        <v>0</v>
      </c>
      <c r="BI28" s="36"/>
      <c r="BJ28" s="36"/>
      <c r="BK28" s="36"/>
      <c r="BL28" s="36"/>
      <c r="BM28" s="44" t="str">
        <f>$P$19</f>
        <v>B2</v>
      </c>
      <c r="BN28" s="42">
        <f>COUNT($BH$27,$BF$30,$BF$33,$BH$36)</f>
        <v>0</v>
      </c>
      <c r="BO28" s="42">
        <f>SUM($BH$27+$BF$30+$BF$33+$BH$36)</f>
        <v>0</v>
      </c>
      <c r="BP28" s="42">
        <f>SUM($AZ$27+$AW$30+$AW$33+$AZ$36)</f>
        <v>0</v>
      </c>
      <c r="BQ28" s="43" t="s">
        <v>17</v>
      </c>
      <c r="BR28" s="42">
        <f>SUM($AW$27+$AZ$30+$AZ$33+$AW$36)</f>
        <v>0</v>
      </c>
      <c r="BS28" s="42">
        <f>SUM(BP28-BR28)</f>
        <v>0</v>
      </c>
      <c r="BT28" s="36"/>
      <c r="BU28" s="36"/>
      <c r="BV28" s="39"/>
      <c r="BW28" s="39"/>
      <c r="BX28" s="39"/>
      <c r="BY28" s="39"/>
      <c r="BZ28" s="39"/>
      <c r="CA28" s="39"/>
      <c r="CB28" s="39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49"/>
      <c r="CN28" s="49"/>
      <c r="CO28" s="49"/>
      <c r="CP28" s="49"/>
      <c r="CQ28" s="49"/>
      <c r="CR28" s="49"/>
      <c r="CS28" s="49"/>
      <c r="CT28" s="49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49"/>
    </row>
    <row r="29" spans="2:116" s="4" customFormat="1" ht="18" customHeight="1">
      <c r="B29" s="161">
        <v>13</v>
      </c>
      <c r="C29" s="162"/>
      <c r="D29" s="162">
        <v>1</v>
      </c>
      <c r="E29" s="162"/>
      <c r="F29" s="162"/>
      <c r="G29" s="162"/>
      <c r="H29" s="162"/>
      <c r="I29" s="162"/>
      <c r="J29" s="174">
        <f t="shared" si="2"/>
        <v>0.5902777777777777</v>
      </c>
      <c r="K29" s="174"/>
      <c r="L29" s="174"/>
      <c r="M29" s="174"/>
      <c r="N29" s="175"/>
      <c r="O29" s="158" t="str">
        <f>P22</f>
        <v>B5</v>
      </c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2" t="s">
        <v>18</v>
      </c>
      <c r="AF29" s="159" t="str">
        <f>P18</f>
        <v>B1</v>
      </c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60"/>
      <c r="AW29" s="141"/>
      <c r="AX29" s="143"/>
      <c r="AY29" s="12" t="s">
        <v>17</v>
      </c>
      <c r="AZ29" s="143"/>
      <c r="BA29" s="144"/>
      <c r="BB29" s="141"/>
      <c r="BC29" s="142"/>
      <c r="BD29" s="49"/>
      <c r="BE29" s="36"/>
      <c r="BF29" s="40" t="str">
        <f t="shared" si="0"/>
        <v>0</v>
      </c>
      <c r="BG29" s="40" t="s">
        <v>17</v>
      </c>
      <c r="BH29" s="40" t="str">
        <f t="shared" si="1"/>
        <v>0</v>
      </c>
      <c r="BI29" s="36"/>
      <c r="BJ29" s="36"/>
      <c r="BK29" s="36"/>
      <c r="BL29" s="36"/>
      <c r="BM29" s="44" t="str">
        <f>$P$20</f>
        <v>B3</v>
      </c>
      <c r="BN29" s="42">
        <f>COUNT($BF$28,$BH$30,$BH$32,$BF$34)</f>
        <v>0</v>
      </c>
      <c r="BO29" s="42">
        <f>SUM($BF$28+$BH$30+$BH$32+$BF$34)</f>
        <v>0</v>
      </c>
      <c r="BP29" s="42">
        <f>SUM($AW$28+$AZ$30+$AZ$32+$AW$34)</f>
        <v>0</v>
      </c>
      <c r="BQ29" s="43" t="s">
        <v>17</v>
      </c>
      <c r="BR29" s="42">
        <f>SUM($AZ$28+$AW$30+$AW$32+$AZ$34)</f>
        <v>0</v>
      </c>
      <c r="BS29" s="42">
        <f>SUM(BP29-BR29)</f>
        <v>0</v>
      </c>
      <c r="BT29" s="36"/>
      <c r="BU29" s="36"/>
      <c r="BV29" s="39"/>
      <c r="BW29" s="39"/>
      <c r="BX29" s="39"/>
      <c r="BY29" s="39"/>
      <c r="BZ29" s="39"/>
      <c r="CA29" s="39"/>
      <c r="CB29" s="39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49"/>
      <c r="CN29" s="49"/>
      <c r="CO29" s="49"/>
      <c r="CP29" s="49"/>
      <c r="CQ29" s="49"/>
      <c r="CR29" s="49"/>
      <c r="CS29" s="49"/>
      <c r="CT29" s="49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49"/>
    </row>
    <row r="30" spans="2:116" s="4" customFormat="1" ht="18" customHeight="1" thickBot="1">
      <c r="B30" s="151">
        <v>14</v>
      </c>
      <c r="C30" s="152"/>
      <c r="D30" s="152">
        <v>1</v>
      </c>
      <c r="E30" s="152"/>
      <c r="F30" s="152"/>
      <c r="G30" s="152"/>
      <c r="H30" s="152"/>
      <c r="I30" s="152"/>
      <c r="J30" s="156">
        <f t="shared" si="2"/>
        <v>0.6041666666666665</v>
      </c>
      <c r="K30" s="156"/>
      <c r="L30" s="156"/>
      <c r="M30" s="156"/>
      <c r="N30" s="157"/>
      <c r="O30" s="153" t="str">
        <f>P19</f>
        <v>B2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8" t="s">
        <v>18</v>
      </c>
      <c r="AF30" s="154" t="str">
        <f>P20</f>
        <v>B3</v>
      </c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5"/>
      <c r="AW30" s="145"/>
      <c r="AX30" s="146"/>
      <c r="AY30" s="8" t="s">
        <v>17</v>
      </c>
      <c r="AZ30" s="146"/>
      <c r="BA30" s="172"/>
      <c r="BB30" s="145"/>
      <c r="BC30" s="173"/>
      <c r="BD30" s="49"/>
      <c r="BE30" s="36"/>
      <c r="BF30" s="40" t="str">
        <f t="shared" si="0"/>
        <v>0</v>
      </c>
      <c r="BG30" s="40" t="s">
        <v>17</v>
      </c>
      <c r="BH30" s="40" t="str">
        <f t="shared" si="1"/>
        <v>0</v>
      </c>
      <c r="BI30" s="36"/>
      <c r="BJ30" s="36"/>
      <c r="BK30" s="36"/>
      <c r="BL30" s="36"/>
      <c r="BM30" s="44" t="str">
        <f>$P$21</f>
        <v>B4</v>
      </c>
      <c r="BN30" s="42">
        <f>COUNT($BH$28,$BF$31,$BH$33,$BF$35)</f>
        <v>0</v>
      </c>
      <c r="BO30" s="42">
        <f>SUM($BH$28+$BF$31+$BH$33+$BF$35)</f>
        <v>0</v>
      </c>
      <c r="BP30" s="42">
        <f>SUM($AZ$28+$AW$31+$AZ$33+$AW$35)</f>
        <v>0</v>
      </c>
      <c r="BQ30" s="43" t="s">
        <v>17</v>
      </c>
      <c r="BR30" s="42">
        <f>SUM($AW$28+$AZ$31+$AW$33+$AZ$35)</f>
        <v>0</v>
      </c>
      <c r="BS30" s="42">
        <f>SUM(BP30-BR30)</f>
        <v>0</v>
      </c>
      <c r="BT30" s="36"/>
      <c r="BU30" s="36"/>
      <c r="BV30" s="39"/>
      <c r="BW30" s="39"/>
      <c r="BX30" s="39"/>
      <c r="BY30" s="39"/>
      <c r="BZ30" s="39"/>
      <c r="CA30" s="39"/>
      <c r="CB30" s="39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49"/>
      <c r="CN30" s="49"/>
      <c r="CO30" s="49"/>
      <c r="CP30" s="49"/>
      <c r="CQ30" s="49"/>
      <c r="CR30" s="49"/>
      <c r="CS30" s="49"/>
      <c r="CT30" s="49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49"/>
    </row>
    <row r="31" spans="2:116" s="4" customFormat="1" ht="18" customHeight="1">
      <c r="B31" s="161">
        <v>15</v>
      </c>
      <c r="C31" s="162"/>
      <c r="D31" s="162">
        <v>1</v>
      </c>
      <c r="E31" s="162"/>
      <c r="F31" s="162"/>
      <c r="G31" s="162"/>
      <c r="H31" s="162"/>
      <c r="I31" s="162"/>
      <c r="J31" s="174">
        <f t="shared" si="2"/>
        <v>0.6180555555555554</v>
      </c>
      <c r="K31" s="174"/>
      <c r="L31" s="174"/>
      <c r="M31" s="174"/>
      <c r="N31" s="175"/>
      <c r="O31" s="158" t="str">
        <f>P21</f>
        <v>B4</v>
      </c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2" t="s">
        <v>18</v>
      </c>
      <c r="AF31" s="159" t="str">
        <f>P22</f>
        <v>B5</v>
      </c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60"/>
      <c r="AW31" s="141"/>
      <c r="AX31" s="143"/>
      <c r="AY31" s="12" t="s">
        <v>17</v>
      </c>
      <c r="AZ31" s="143"/>
      <c r="BA31" s="144"/>
      <c r="BB31" s="141"/>
      <c r="BC31" s="142"/>
      <c r="BD31" s="49"/>
      <c r="BE31" s="36"/>
      <c r="BF31" s="40" t="str">
        <f t="shared" si="0"/>
        <v>0</v>
      </c>
      <c r="BG31" s="40" t="s">
        <v>17</v>
      </c>
      <c r="BH31" s="40" t="str">
        <f t="shared" si="1"/>
        <v>0</v>
      </c>
      <c r="BI31" s="36"/>
      <c r="BJ31" s="36"/>
      <c r="BK31" s="36"/>
      <c r="BL31" s="36"/>
      <c r="BM31" s="44" t="str">
        <f>$P$22</f>
        <v>B5</v>
      </c>
      <c r="BN31" s="42">
        <f>COUNT($BF$29,$BH$31,$BH$34,$BF$36)</f>
        <v>0</v>
      </c>
      <c r="BO31" s="42">
        <f>SUM($BF$29+$BH$31+$BH$34+$BF$36)</f>
        <v>0</v>
      </c>
      <c r="BP31" s="42">
        <f>SUM($AW$29+$AZ$31+$AZ$34+$AW$36)</f>
        <v>0</v>
      </c>
      <c r="BQ31" s="43" t="s">
        <v>17</v>
      </c>
      <c r="BR31" s="42">
        <f>SUM($AZ$29+$AW$31+$AW$34+$AZ$36)</f>
        <v>0</v>
      </c>
      <c r="BS31" s="42">
        <f>SUM(BP31-BR31)</f>
        <v>0</v>
      </c>
      <c r="BT31" s="36"/>
      <c r="BU31" s="36"/>
      <c r="BV31" s="39"/>
      <c r="BW31" s="39"/>
      <c r="BX31" s="39"/>
      <c r="BY31" s="39"/>
      <c r="BZ31" s="39"/>
      <c r="CA31" s="39"/>
      <c r="CB31" s="39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49"/>
      <c r="CN31" s="49"/>
      <c r="CO31" s="49"/>
      <c r="CP31" s="49"/>
      <c r="CQ31" s="49"/>
      <c r="CR31" s="49"/>
      <c r="CS31" s="49"/>
      <c r="CT31" s="49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49"/>
    </row>
    <row r="32" spans="2:116" s="4" customFormat="1" ht="18" customHeight="1" thickBot="1">
      <c r="B32" s="151">
        <v>16</v>
      </c>
      <c r="C32" s="152"/>
      <c r="D32" s="152">
        <v>1</v>
      </c>
      <c r="E32" s="152"/>
      <c r="F32" s="152"/>
      <c r="G32" s="152"/>
      <c r="H32" s="152"/>
      <c r="I32" s="152"/>
      <c r="J32" s="156">
        <f t="shared" si="2"/>
        <v>0.6319444444444442</v>
      </c>
      <c r="K32" s="156"/>
      <c r="L32" s="156"/>
      <c r="M32" s="156"/>
      <c r="N32" s="157"/>
      <c r="O32" s="153" t="str">
        <f>P18</f>
        <v>B1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8" t="s">
        <v>18</v>
      </c>
      <c r="AF32" s="154" t="str">
        <f>P20</f>
        <v>B3</v>
      </c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5"/>
      <c r="AW32" s="145"/>
      <c r="AX32" s="146"/>
      <c r="AY32" s="8" t="s">
        <v>17</v>
      </c>
      <c r="AZ32" s="146"/>
      <c r="BA32" s="172"/>
      <c r="BB32" s="145"/>
      <c r="BC32" s="173"/>
      <c r="BD32" s="49"/>
      <c r="BE32" s="36"/>
      <c r="BF32" s="40" t="str">
        <f t="shared" si="0"/>
        <v>0</v>
      </c>
      <c r="BG32" s="40" t="s">
        <v>17</v>
      </c>
      <c r="BH32" s="40" t="str">
        <f t="shared" si="1"/>
        <v>0</v>
      </c>
      <c r="BI32" s="36"/>
      <c r="BJ32" s="36"/>
      <c r="BK32" s="30"/>
      <c r="BL32" s="30"/>
      <c r="BM32" s="30"/>
      <c r="BN32" s="30"/>
      <c r="BO32" s="30"/>
      <c r="BP32" s="30"/>
      <c r="BQ32" s="30"/>
      <c r="BR32" s="30"/>
      <c r="BS32" s="30"/>
      <c r="BT32" s="36"/>
      <c r="BU32" s="36"/>
      <c r="BV32" s="39"/>
      <c r="BW32" s="39"/>
      <c r="BX32" s="39"/>
      <c r="BY32" s="39"/>
      <c r="BZ32" s="39"/>
      <c r="CA32" s="39"/>
      <c r="CB32" s="39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49"/>
      <c r="CN32" s="49"/>
      <c r="CO32" s="49"/>
      <c r="CP32" s="49"/>
      <c r="CQ32" s="49"/>
      <c r="CR32" s="49"/>
      <c r="CS32" s="49"/>
      <c r="CT32" s="49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49"/>
    </row>
    <row r="33" spans="2:116" s="4" customFormat="1" ht="18" customHeight="1">
      <c r="B33" s="161">
        <v>17</v>
      </c>
      <c r="C33" s="162"/>
      <c r="D33" s="162">
        <v>1</v>
      </c>
      <c r="E33" s="162"/>
      <c r="F33" s="162"/>
      <c r="G33" s="162"/>
      <c r="H33" s="162"/>
      <c r="I33" s="162"/>
      <c r="J33" s="174">
        <f t="shared" si="2"/>
        <v>0.645833333333333</v>
      </c>
      <c r="K33" s="174"/>
      <c r="L33" s="174"/>
      <c r="M33" s="174"/>
      <c r="N33" s="175"/>
      <c r="O33" s="158" t="str">
        <f>P19</f>
        <v>B2</v>
      </c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2" t="s">
        <v>18</v>
      </c>
      <c r="AF33" s="159" t="str">
        <f>P21</f>
        <v>B4</v>
      </c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60"/>
      <c r="AW33" s="141"/>
      <c r="AX33" s="143"/>
      <c r="AY33" s="12" t="s">
        <v>17</v>
      </c>
      <c r="AZ33" s="143"/>
      <c r="BA33" s="144"/>
      <c r="BB33" s="141"/>
      <c r="BC33" s="142"/>
      <c r="BD33" s="85"/>
      <c r="BE33" s="36"/>
      <c r="BF33" s="40" t="str">
        <f t="shared" si="0"/>
        <v>0</v>
      </c>
      <c r="BG33" s="40" t="s">
        <v>17</v>
      </c>
      <c r="BH33" s="40" t="str">
        <f t="shared" si="1"/>
        <v>0</v>
      </c>
      <c r="BI33" s="36"/>
      <c r="BJ33" s="36"/>
      <c r="BK33" s="86"/>
      <c r="BL33" s="86"/>
      <c r="BM33" s="26"/>
      <c r="BN33" s="26"/>
      <c r="BO33" s="26"/>
      <c r="BP33" s="26"/>
      <c r="BQ33" s="26"/>
      <c r="BR33" s="26"/>
      <c r="BS33" s="42"/>
      <c r="BT33" s="36"/>
      <c r="BU33" s="36"/>
      <c r="BV33" s="39"/>
      <c r="BW33" s="39"/>
      <c r="BX33" s="39"/>
      <c r="BY33" s="39"/>
      <c r="BZ33" s="39"/>
      <c r="CA33" s="39"/>
      <c r="CB33" s="39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49"/>
      <c r="CN33" s="49"/>
      <c r="CO33" s="49"/>
      <c r="CP33" s="49"/>
      <c r="CQ33" s="49"/>
      <c r="CR33" s="49"/>
      <c r="CS33" s="49"/>
      <c r="CT33" s="49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49"/>
    </row>
    <row r="34" spans="2:116" s="4" customFormat="1" ht="18" customHeight="1" thickBot="1">
      <c r="B34" s="151">
        <v>18</v>
      </c>
      <c r="C34" s="152"/>
      <c r="D34" s="152">
        <v>1</v>
      </c>
      <c r="E34" s="152"/>
      <c r="F34" s="152"/>
      <c r="G34" s="152"/>
      <c r="H34" s="152"/>
      <c r="I34" s="152"/>
      <c r="J34" s="156">
        <f t="shared" si="2"/>
        <v>0.6597222222222219</v>
      </c>
      <c r="K34" s="156"/>
      <c r="L34" s="156"/>
      <c r="M34" s="156"/>
      <c r="N34" s="157"/>
      <c r="O34" s="153" t="str">
        <f>P20</f>
        <v>B3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8" t="s">
        <v>18</v>
      </c>
      <c r="AF34" s="154" t="str">
        <f>P22</f>
        <v>B5</v>
      </c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5"/>
      <c r="AW34" s="145"/>
      <c r="AX34" s="146"/>
      <c r="AY34" s="8" t="s">
        <v>17</v>
      </c>
      <c r="AZ34" s="146"/>
      <c r="BA34" s="172"/>
      <c r="BB34" s="145"/>
      <c r="BC34" s="173"/>
      <c r="BD34" s="85"/>
      <c r="BE34" s="36"/>
      <c r="BF34" s="40" t="str">
        <f t="shared" si="0"/>
        <v>0</v>
      </c>
      <c r="BG34" s="40" t="s">
        <v>17</v>
      </c>
      <c r="BH34" s="40" t="str">
        <f t="shared" si="1"/>
        <v>0</v>
      </c>
      <c r="BI34" s="36"/>
      <c r="BJ34" s="36"/>
      <c r="BK34" s="86"/>
      <c r="BL34" s="86"/>
      <c r="BM34" s="26"/>
      <c r="BN34" s="26"/>
      <c r="BO34" s="26"/>
      <c r="BP34" s="26"/>
      <c r="BQ34" s="26"/>
      <c r="BR34" s="26"/>
      <c r="BS34" s="42"/>
      <c r="BT34" s="36"/>
      <c r="BU34" s="36"/>
      <c r="BV34" s="39"/>
      <c r="BW34" s="39"/>
      <c r="BX34" s="39"/>
      <c r="BY34" s="39"/>
      <c r="BZ34" s="39"/>
      <c r="CA34" s="39"/>
      <c r="CB34" s="39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49"/>
      <c r="CN34" s="49"/>
      <c r="CO34" s="49"/>
      <c r="CP34" s="49"/>
      <c r="CQ34" s="49"/>
      <c r="CR34" s="49"/>
      <c r="CS34" s="49"/>
      <c r="CT34" s="49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49"/>
    </row>
    <row r="35" spans="2:116" s="4" customFormat="1" ht="18" customHeight="1">
      <c r="B35" s="161">
        <v>19</v>
      </c>
      <c r="C35" s="162"/>
      <c r="D35" s="162">
        <v>1</v>
      </c>
      <c r="E35" s="162"/>
      <c r="F35" s="162"/>
      <c r="G35" s="162"/>
      <c r="H35" s="162"/>
      <c r="I35" s="162"/>
      <c r="J35" s="174">
        <f t="shared" si="2"/>
        <v>0.6736111111111107</v>
      </c>
      <c r="K35" s="174"/>
      <c r="L35" s="174"/>
      <c r="M35" s="174"/>
      <c r="N35" s="175"/>
      <c r="O35" s="158" t="str">
        <f>P21</f>
        <v>B4</v>
      </c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2" t="s">
        <v>18</v>
      </c>
      <c r="AF35" s="159" t="str">
        <f>P18</f>
        <v>B1</v>
      </c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60"/>
      <c r="AW35" s="141"/>
      <c r="AX35" s="143"/>
      <c r="AY35" s="12" t="s">
        <v>17</v>
      </c>
      <c r="AZ35" s="143"/>
      <c r="BA35" s="144"/>
      <c r="BB35" s="141"/>
      <c r="BC35" s="142"/>
      <c r="BD35" s="85"/>
      <c r="BE35" s="36"/>
      <c r="BF35" s="40" t="str">
        <f t="shared" si="0"/>
        <v>0</v>
      </c>
      <c r="BG35" s="40" t="s">
        <v>17</v>
      </c>
      <c r="BH35" s="40" t="str">
        <f t="shared" si="1"/>
        <v>0</v>
      </c>
      <c r="BI35" s="36"/>
      <c r="BJ35" s="36"/>
      <c r="BK35" s="86"/>
      <c r="BL35" s="86"/>
      <c r="BM35" s="26"/>
      <c r="BN35" s="26"/>
      <c r="BO35" s="26"/>
      <c r="BP35" s="26"/>
      <c r="BQ35" s="26"/>
      <c r="BR35" s="26"/>
      <c r="BS35" s="42"/>
      <c r="BT35" s="36"/>
      <c r="BU35" s="36"/>
      <c r="BV35" s="39"/>
      <c r="BW35" s="39"/>
      <c r="BX35" s="39"/>
      <c r="BY35" s="39"/>
      <c r="BZ35" s="39"/>
      <c r="CA35" s="39"/>
      <c r="CB35" s="39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49"/>
      <c r="CN35" s="49"/>
      <c r="CO35" s="49"/>
      <c r="CP35" s="49"/>
      <c r="CQ35" s="49"/>
      <c r="CR35" s="49"/>
      <c r="CS35" s="49"/>
      <c r="CT35" s="49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49"/>
    </row>
    <row r="36" spans="2:116" s="4" customFormat="1" ht="18" customHeight="1" thickBot="1">
      <c r="B36" s="151">
        <v>20</v>
      </c>
      <c r="C36" s="152"/>
      <c r="D36" s="152">
        <v>1</v>
      </c>
      <c r="E36" s="152"/>
      <c r="F36" s="152"/>
      <c r="G36" s="152"/>
      <c r="H36" s="152"/>
      <c r="I36" s="152"/>
      <c r="J36" s="156">
        <f t="shared" si="2"/>
        <v>0.6874999999999996</v>
      </c>
      <c r="K36" s="156"/>
      <c r="L36" s="156"/>
      <c r="M36" s="156"/>
      <c r="N36" s="157"/>
      <c r="O36" s="153" t="str">
        <f>P22</f>
        <v>B5</v>
      </c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8" t="s">
        <v>18</v>
      </c>
      <c r="AF36" s="154" t="str">
        <f>P19</f>
        <v>B2</v>
      </c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5"/>
      <c r="AW36" s="145"/>
      <c r="AX36" s="146"/>
      <c r="AY36" s="8" t="s">
        <v>17</v>
      </c>
      <c r="AZ36" s="146"/>
      <c r="BA36" s="172"/>
      <c r="BB36" s="145"/>
      <c r="BC36" s="173"/>
      <c r="BD36" s="85"/>
      <c r="BE36" s="36"/>
      <c r="BF36" s="40" t="str">
        <f t="shared" si="0"/>
        <v>0</v>
      </c>
      <c r="BG36" s="40" t="s">
        <v>17</v>
      </c>
      <c r="BH36" s="40" t="str">
        <f t="shared" si="1"/>
        <v>0</v>
      </c>
      <c r="BI36" s="36"/>
      <c r="BJ36" s="36"/>
      <c r="BK36" s="86"/>
      <c r="BL36" s="86"/>
      <c r="BM36" s="26"/>
      <c r="BN36" s="26"/>
      <c r="BO36" s="26"/>
      <c r="BP36" s="26"/>
      <c r="BQ36" s="26"/>
      <c r="BR36" s="26"/>
      <c r="BS36" s="42"/>
      <c r="BT36" s="36"/>
      <c r="BU36" s="36"/>
      <c r="BV36" s="39"/>
      <c r="BW36" s="39"/>
      <c r="BX36" s="39"/>
      <c r="BY36" s="39"/>
      <c r="BZ36" s="39"/>
      <c r="CA36" s="39"/>
      <c r="CB36" s="39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49"/>
      <c r="CN36" s="49"/>
      <c r="CO36" s="49"/>
      <c r="CP36" s="49"/>
      <c r="CQ36" s="49"/>
      <c r="CR36" s="49"/>
      <c r="CS36" s="49"/>
      <c r="CT36" s="49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49"/>
    </row>
    <row r="38" ht="12.75">
      <c r="B38" s="1" t="s">
        <v>68</v>
      </c>
    </row>
    <row r="39" ht="6" customHeight="1"/>
    <row r="40" spans="27:115" s="9" customFormat="1" ht="13.5" customHeight="1" thickBot="1">
      <c r="AA40" s="10"/>
      <c r="AB40" s="10"/>
      <c r="AC40" s="10"/>
      <c r="AD40" s="1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6"/>
      <c r="BW40" s="46"/>
      <c r="BX40" s="46"/>
      <c r="BY40" s="46"/>
      <c r="BZ40" s="46"/>
      <c r="CA40" s="46"/>
      <c r="CB40" s="46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</row>
    <row r="41" spans="9:47" ht="13.5" thickBot="1">
      <c r="I41" s="210" t="s">
        <v>34</v>
      </c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169" t="s">
        <v>33</v>
      </c>
      <c r="AI41" s="170"/>
      <c r="AJ41" s="170"/>
      <c r="AK41" s="169" t="s">
        <v>20</v>
      </c>
      <c r="AL41" s="170"/>
      <c r="AM41" s="170"/>
      <c r="AN41" s="169" t="s">
        <v>21</v>
      </c>
      <c r="AO41" s="170"/>
      <c r="AP41" s="170"/>
      <c r="AQ41" s="170"/>
      <c r="AR41" s="170"/>
      <c r="AS41" s="169" t="s">
        <v>22</v>
      </c>
      <c r="AT41" s="170"/>
      <c r="AU41" s="180"/>
    </row>
    <row r="42" spans="9:47" ht="19.5" customHeight="1">
      <c r="I42" s="178" t="s">
        <v>9</v>
      </c>
      <c r="J42" s="179"/>
      <c r="K42" s="202" t="str">
        <f>BM27</f>
        <v>B1</v>
      </c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181">
        <f>BN27</f>
        <v>0</v>
      </c>
      <c r="AI42" s="179"/>
      <c r="AJ42" s="182"/>
      <c r="AK42" s="179">
        <f>BO27</f>
        <v>0</v>
      </c>
      <c r="AL42" s="179"/>
      <c r="AM42" s="179"/>
      <c r="AN42" s="181">
        <f>BP27</f>
        <v>0</v>
      </c>
      <c r="AO42" s="179"/>
      <c r="AP42" s="107" t="s">
        <v>17</v>
      </c>
      <c r="AQ42" s="179">
        <f>BR27</f>
        <v>0</v>
      </c>
      <c r="AR42" s="182"/>
      <c r="AS42" s="176">
        <f>BS27</f>
        <v>0</v>
      </c>
      <c r="AT42" s="176"/>
      <c r="AU42" s="177"/>
    </row>
    <row r="43" spans="9:47" ht="19.5" customHeight="1">
      <c r="I43" s="199" t="s">
        <v>10</v>
      </c>
      <c r="J43" s="188"/>
      <c r="K43" s="198" t="str">
        <f>BM28</f>
        <v>B2</v>
      </c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87">
        <f>BN28</f>
        <v>0</v>
      </c>
      <c r="AI43" s="188"/>
      <c r="AJ43" s="189"/>
      <c r="AK43" s="188">
        <f>BO28</f>
        <v>0</v>
      </c>
      <c r="AL43" s="188"/>
      <c r="AM43" s="188"/>
      <c r="AN43" s="187">
        <f>BP28</f>
        <v>0</v>
      </c>
      <c r="AO43" s="188"/>
      <c r="AP43" s="109" t="s">
        <v>17</v>
      </c>
      <c r="AQ43" s="188">
        <f>BR28</f>
        <v>0</v>
      </c>
      <c r="AR43" s="189"/>
      <c r="AS43" s="190">
        <f>BS28</f>
        <v>0</v>
      </c>
      <c r="AT43" s="190"/>
      <c r="AU43" s="191"/>
    </row>
    <row r="44" spans="9:47" ht="19.5" customHeight="1">
      <c r="I44" s="185" t="s">
        <v>11</v>
      </c>
      <c r="J44" s="186"/>
      <c r="K44" s="204" t="str">
        <f>BM29</f>
        <v>B3</v>
      </c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192">
        <f>BN29</f>
        <v>0</v>
      </c>
      <c r="AI44" s="186"/>
      <c r="AJ44" s="193"/>
      <c r="AK44" s="186">
        <f>BO29</f>
        <v>0</v>
      </c>
      <c r="AL44" s="186"/>
      <c r="AM44" s="186"/>
      <c r="AN44" s="192">
        <f>BP29</f>
        <v>0</v>
      </c>
      <c r="AO44" s="186"/>
      <c r="AP44" s="88" t="s">
        <v>17</v>
      </c>
      <c r="AQ44" s="186">
        <f>BR29</f>
        <v>0</v>
      </c>
      <c r="AR44" s="193"/>
      <c r="AS44" s="183">
        <f>BS29</f>
        <v>0</v>
      </c>
      <c r="AT44" s="183"/>
      <c r="AU44" s="184"/>
    </row>
    <row r="45" spans="9:47" ht="19.5" customHeight="1">
      <c r="I45" s="199" t="s">
        <v>12</v>
      </c>
      <c r="J45" s="188"/>
      <c r="K45" s="198" t="str">
        <f>BM30</f>
        <v>B4</v>
      </c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87">
        <f>BN30</f>
        <v>0</v>
      </c>
      <c r="AI45" s="188"/>
      <c r="AJ45" s="189"/>
      <c r="AK45" s="188">
        <f>BO30</f>
        <v>0</v>
      </c>
      <c r="AL45" s="188"/>
      <c r="AM45" s="188"/>
      <c r="AN45" s="187">
        <f>BP30</f>
        <v>0</v>
      </c>
      <c r="AO45" s="188"/>
      <c r="AP45" s="109" t="s">
        <v>17</v>
      </c>
      <c r="AQ45" s="188">
        <f>BR30</f>
        <v>0</v>
      </c>
      <c r="AR45" s="189"/>
      <c r="AS45" s="190">
        <f>BS30</f>
        <v>0</v>
      </c>
      <c r="AT45" s="190"/>
      <c r="AU45" s="191"/>
    </row>
    <row r="46" spans="9:47" ht="19.5" customHeight="1" thickBot="1">
      <c r="I46" s="196" t="s">
        <v>13</v>
      </c>
      <c r="J46" s="197"/>
      <c r="K46" s="203" t="str">
        <f>BM31</f>
        <v>B5</v>
      </c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0">
        <f>BN31</f>
        <v>0</v>
      </c>
      <c r="AI46" s="197"/>
      <c r="AJ46" s="201"/>
      <c r="AK46" s="197">
        <f>BO31</f>
        <v>0</v>
      </c>
      <c r="AL46" s="197"/>
      <c r="AM46" s="197"/>
      <c r="AN46" s="200">
        <f>BP31</f>
        <v>0</v>
      </c>
      <c r="AO46" s="197"/>
      <c r="AP46" s="108" t="s">
        <v>17</v>
      </c>
      <c r="AQ46" s="197">
        <f>BR31</f>
        <v>0</v>
      </c>
      <c r="AR46" s="201"/>
      <c r="AS46" s="194">
        <f>BS31</f>
        <v>0</v>
      </c>
      <c r="AT46" s="194"/>
      <c r="AU46" s="195"/>
    </row>
    <row r="49" spans="9:47" ht="15.75">
      <c r="I49" s="127" t="s">
        <v>65</v>
      </c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9"/>
    </row>
    <row r="50" spans="9:47" ht="6.75" customHeight="1">
      <c r="I50" s="11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111"/>
    </row>
    <row r="51" spans="9:115" s="2" customFormat="1" ht="15">
      <c r="I51" s="20" t="s">
        <v>9</v>
      </c>
      <c r="J51" s="21"/>
      <c r="K51" s="130">
        <f>IF(ISBLANK($AZ$36),"",$K$42)</f>
      </c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22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35"/>
      <c r="BX51" s="35"/>
      <c r="BY51" s="35"/>
      <c r="BZ51" s="35"/>
      <c r="CA51" s="35"/>
      <c r="CB51" s="35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</row>
    <row r="52" spans="9:115" s="2" customFormat="1" ht="6.75" customHeight="1">
      <c r="I52" s="20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2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5"/>
      <c r="BX52" s="35"/>
      <c r="BY52" s="35"/>
      <c r="BZ52" s="35"/>
      <c r="CA52" s="35"/>
      <c r="CB52" s="35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</row>
    <row r="53" spans="9:115" s="2" customFormat="1" ht="15">
      <c r="I53" s="20" t="s">
        <v>10</v>
      </c>
      <c r="J53" s="21"/>
      <c r="K53" s="130">
        <f>IF(ISBLANK($AZ$36),"",$K$43)</f>
      </c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22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5"/>
      <c r="BX53" s="35"/>
      <c r="BY53" s="35"/>
      <c r="BZ53" s="35"/>
      <c r="CA53" s="35"/>
      <c r="CB53" s="35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</row>
    <row r="54" spans="9:47" ht="6.75" customHeight="1">
      <c r="I54" s="112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4"/>
    </row>
  </sheetData>
  <mergeCells count="163">
    <mergeCell ref="K53:AT53"/>
    <mergeCell ref="P18:AL18"/>
    <mergeCell ref="N17:AL17"/>
    <mergeCell ref="P19:AL19"/>
    <mergeCell ref="P20:AL20"/>
    <mergeCell ref="P21:AL21"/>
    <mergeCell ref="P22:AL22"/>
    <mergeCell ref="Y10:AH10"/>
    <mergeCell ref="M10:T10"/>
    <mergeCell ref="I49:AU49"/>
    <mergeCell ref="K51:AT51"/>
    <mergeCell ref="BB27:BC27"/>
    <mergeCell ref="AW27:AX27"/>
    <mergeCell ref="AZ27:BA27"/>
    <mergeCell ref="AW28:AX28"/>
    <mergeCell ref="B28:C28"/>
    <mergeCell ref="O28:AD28"/>
    <mergeCell ref="AF28:AV28"/>
    <mergeCell ref="J28:N28"/>
    <mergeCell ref="D28:F28"/>
    <mergeCell ref="G28:I28"/>
    <mergeCell ref="B27:C27"/>
    <mergeCell ref="D27:F27"/>
    <mergeCell ref="G27:I27"/>
    <mergeCell ref="J27:N27"/>
    <mergeCell ref="B26:C26"/>
    <mergeCell ref="BB26:BC26"/>
    <mergeCell ref="AW26:BA26"/>
    <mergeCell ref="J26:N26"/>
    <mergeCell ref="D26:F26"/>
    <mergeCell ref="G26:I26"/>
    <mergeCell ref="O26:AV26"/>
    <mergeCell ref="B29:C29"/>
    <mergeCell ref="B30:C30"/>
    <mergeCell ref="B31:C31"/>
    <mergeCell ref="B32:C32"/>
    <mergeCell ref="B33:C33"/>
    <mergeCell ref="B34:C34"/>
    <mergeCell ref="B35:C35"/>
    <mergeCell ref="B36:C36"/>
    <mergeCell ref="D33:F33"/>
    <mergeCell ref="G33:I33"/>
    <mergeCell ref="D35:F35"/>
    <mergeCell ref="G35:I35"/>
    <mergeCell ref="D34:F34"/>
    <mergeCell ref="G34:I34"/>
    <mergeCell ref="D31:F31"/>
    <mergeCell ref="G31:I31"/>
    <mergeCell ref="AZ28:BA28"/>
    <mergeCell ref="BB28:BC28"/>
    <mergeCell ref="D29:F29"/>
    <mergeCell ref="G29:I29"/>
    <mergeCell ref="O29:AD29"/>
    <mergeCell ref="AF29:AV29"/>
    <mergeCell ref="AW29:AX29"/>
    <mergeCell ref="AZ29:BA29"/>
    <mergeCell ref="D30:F30"/>
    <mergeCell ref="G30:I30"/>
    <mergeCell ref="J30:N30"/>
    <mergeCell ref="O30:AD30"/>
    <mergeCell ref="AZ32:BA32"/>
    <mergeCell ref="BB32:BC32"/>
    <mergeCell ref="J29:N29"/>
    <mergeCell ref="BB29:BC29"/>
    <mergeCell ref="BB30:BC30"/>
    <mergeCell ref="AF30:AV30"/>
    <mergeCell ref="AW30:AX30"/>
    <mergeCell ref="AZ30:BA30"/>
    <mergeCell ref="AW31:AX31"/>
    <mergeCell ref="AZ31:BA31"/>
    <mergeCell ref="D32:F32"/>
    <mergeCell ref="G32:I32"/>
    <mergeCell ref="J32:N32"/>
    <mergeCell ref="O32:AD32"/>
    <mergeCell ref="BB34:BC34"/>
    <mergeCell ref="J33:N33"/>
    <mergeCell ref="O33:AD33"/>
    <mergeCell ref="AF33:AV33"/>
    <mergeCell ref="AW33:AX33"/>
    <mergeCell ref="J34:N34"/>
    <mergeCell ref="O34:AD34"/>
    <mergeCell ref="BB31:BC31"/>
    <mergeCell ref="AF32:AV32"/>
    <mergeCell ref="AW32:AX32"/>
    <mergeCell ref="AW35:AX35"/>
    <mergeCell ref="AZ33:BA33"/>
    <mergeCell ref="BB33:BC33"/>
    <mergeCell ref="AF34:AV34"/>
    <mergeCell ref="AW34:AX34"/>
    <mergeCell ref="AZ34:BA34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AS42:AU42"/>
    <mergeCell ref="I42:J42"/>
    <mergeCell ref="AN41:AR41"/>
    <mergeCell ref="AS41:AU41"/>
    <mergeCell ref="AH42:AJ42"/>
    <mergeCell ref="AK42:AM42"/>
    <mergeCell ref="AN42:AO42"/>
    <mergeCell ref="AQ42:AR42"/>
    <mergeCell ref="AK41:AM41"/>
    <mergeCell ref="AS44:AU44"/>
    <mergeCell ref="I44:J44"/>
    <mergeCell ref="AH43:AJ43"/>
    <mergeCell ref="AK43:AM43"/>
    <mergeCell ref="AN43:AO43"/>
    <mergeCell ref="AQ43:AR43"/>
    <mergeCell ref="AS43:AU43"/>
    <mergeCell ref="AH44:AJ44"/>
    <mergeCell ref="AK44:AM44"/>
    <mergeCell ref="AN44:AO44"/>
    <mergeCell ref="AQ44:AR44"/>
    <mergeCell ref="AS46:AU46"/>
    <mergeCell ref="I46:J46"/>
    <mergeCell ref="K45:AG45"/>
    <mergeCell ref="AH45:AJ45"/>
    <mergeCell ref="AK45:AM45"/>
    <mergeCell ref="AN45:AO45"/>
    <mergeCell ref="AQ45:AR45"/>
    <mergeCell ref="AS45:AU45"/>
    <mergeCell ref="I45:J45"/>
    <mergeCell ref="AH46:AJ46"/>
    <mergeCell ref="AK46:AM46"/>
    <mergeCell ref="AN46:AO46"/>
    <mergeCell ref="AQ46:AR46"/>
    <mergeCell ref="I43:J43"/>
    <mergeCell ref="K43:AG43"/>
    <mergeCell ref="K42:AG42"/>
    <mergeCell ref="K46:AG46"/>
    <mergeCell ref="K44:AG44"/>
    <mergeCell ref="A2:AP2"/>
    <mergeCell ref="A3:AP3"/>
    <mergeCell ref="A4:AP4"/>
    <mergeCell ref="AL12:AP12"/>
    <mergeCell ref="U12:V12"/>
    <mergeCell ref="X12:AB12"/>
    <mergeCell ref="H12:L12"/>
    <mergeCell ref="B6:AO6"/>
    <mergeCell ref="K10:L10"/>
    <mergeCell ref="B8:AO8"/>
    <mergeCell ref="AH41:AJ41"/>
    <mergeCell ref="I41:AG41"/>
    <mergeCell ref="J35:N35"/>
    <mergeCell ref="O35:AD35"/>
    <mergeCell ref="AF35:AV35"/>
    <mergeCell ref="AF31:AV31"/>
    <mergeCell ref="N22:O22"/>
    <mergeCell ref="N18:O18"/>
    <mergeCell ref="N19:O19"/>
    <mergeCell ref="J31:N31"/>
    <mergeCell ref="O31:AD31"/>
    <mergeCell ref="O27:AD27"/>
    <mergeCell ref="AF27:AV27"/>
    <mergeCell ref="N20:O20"/>
    <mergeCell ref="N21:O2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DL41"/>
  <sheetViews>
    <sheetView zoomScale="112" zoomScaleNormal="112" workbookViewId="0" topLeftCell="A1">
      <selection activeCell="A2" sqref="A2:AP2"/>
    </sheetView>
  </sheetViews>
  <sheetFormatPr defaultColWidth="11.421875" defaultRowHeight="12.75"/>
  <cols>
    <col min="1" max="56" width="1.7109375" style="0" customWidth="1"/>
    <col min="57" max="57" width="5.7109375" style="66" customWidth="1"/>
    <col min="58" max="64" width="5.7109375" style="66" hidden="1" customWidth="1"/>
    <col min="65" max="71" width="5.7109375" style="67" hidden="1" customWidth="1"/>
    <col min="72" max="73" width="5.7109375" style="67" customWidth="1"/>
    <col min="74" max="80" width="1.7109375" style="68" customWidth="1"/>
    <col min="81" max="84" width="1.7109375" style="69" customWidth="1"/>
    <col min="85" max="102" width="1.7109375" style="70" customWidth="1"/>
    <col min="103" max="16384" width="1.7109375" style="0" customWidth="1"/>
  </cols>
  <sheetData>
    <row r="1" spans="56:116" ht="7.5" customHeight="1">
      <c r="BD1" s="7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1"/>
      <c r="BW1" s="31"/>
      <c r="BX1" s="31"/>
      <c r="BY1" s="31"/>
      <c r="BZ1" s="31"/>
      <c r="CA1" s="31"/>
      <c r="CB1" s="3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7"/>
      <c r="CN1" s="7"/>
      <c r="CO1" s="7"/>
      <c r="CP1" s="7"/>
      <c r="CQ1" s="7"/>
      <c r="CR1" s="7"/>
      <c r="CS1" s="7"/>
      <c r="CT1" s="7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7"/>
    </row>
    <row r="2" spans="1:116" ht="33">
      <c r="A2" s="95" t="str">
        <f>Deckblatt!$A$2</f>
        <v>Vereinsname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14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6"/>
      <c r="BD2" s="7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1"/>
      <c r="BW2" s="31"/>
      <c r="BX2" s="31"/>
      <c r="BY2" s="31"/>
      <c r="BZ2" s="31"/>
      <c r="CA2" s="31"/>
      <c r="CB2" s="3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7"/>
      <c r="CN2" s="7"/>
      <c r="CO2" s="7"/>
      <c r="CP2" s="7"/>
      <c r="CQ2" s="7"/>
      <c r="CR2" s="7"/>
      <c r="CS2" s="7"/>
      <c r="CT2" s="7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7"/>
    </row>
    <row r="3" spans="1:115" s="11" customFormat="1" ht="27">
      <c r="A3" s="92" t="str">
        <f>Deckblatt!$A$3</f>
        <v>1. FAIR-Play-Cup 2002 (z.B.)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17"/>
      <c r="AR3" s="18"/>
      <c r="AS3" s="18"/>
      <c r="AT3" s="18" t="s">
        <v>25</v>
      </c>
      <c r="AU3" s="18"/>
      <c r="AV3" s="18"/>
      <c r="AW3" s="18"/>
      <c r="AX3" s="18"/>
      <c r="AY3" s="18"/>
      <c r="AZ3" s="18"/>
      <c r="BA3" s="18"/>
      <c r="BB3" s="18"/>
      <c r="BC3" s="19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3"/>
      <c r="BW3" s="33"/>
      <c r="BX3" s="33"/>
      <c r="BY3" s="33"/>
      <c r="BZ3" s="33"/>
      <c r="CA3" s="33"/>
      <c r="CB3" s="33"/>
      <c r="CC3" s="82"/>
      <c r="CD3" s="82"/>
      <c r="CE3" s="82"/>
      <c r="CF3" s="82"/>
      <c r="CG3" s="82"/>
      <c r="CH3" s="82"/>
      <c r="CI3" s="82"/>
      <c r="CJ3" s="82"/>
      <c r="CK3" s="82"/>
      <c r="CL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</row>
    <row r="4" spans="1:115" s="2" customFormat="1" ht="15">
      <c r="A4" s="93" t="str">
        <f>Deckblatt!$A$4</f>
        <v>Fußball Feldturnier für - …..- Junioren - Mannschaften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20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2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83"/>
      <c r="CD4" s="83"/>
      <c r="CE4" s="83"/>
      <c r="CF4" s="83"/>
      <c r="CG4" s="83"/>
      <c r="CH4" s="83"/>
      <c r="CI4" s="83"/>
      <c r="CJ4" s="83"/>
      <c r="CK4" s="83"/>
      <c r="CL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</row>
    <row r="5" spans="43:115" s="2" customFormat="1" ht="6" customHeight="1">
      <c r="AQ5" s="20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2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83"/>
      <c r="CD5" s="83"/>
      <c r="CE5" s="83"/>
      <c r="CF5" s="83"/>
      <c r="CG5" s="83"/>
      <c r="CH5" s="83"/>
      <c r="CI5" s="83"/>
      <c r="CJ5" s="83"/>
      <c r="CK5" s="83"/>
      <c r="CL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</row>
    <row r="6" spans="2:115" s="2" customFormat="1" ht="15.75" customHeight="1">
      <c r="B6" s="91" t="str">
        <f>Deckblatt!$B$6</f>
        <v>im Stadion ........................ in Musterhausen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Q6" s="20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2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83"/>
      <c r="CD6" s="83"/>
      <c r="CE6" s="83"/>
      <c r="CF6" s="83"/>
      <c r="CG6" s="83"/>
      <c r="CH6" s="83"/>
      <c r="CI6" s="83"/>
      <c r="CJ6" s="83"/>
      <c r="CK6" s="83"/>
      <c r="CL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</row>
    <row r="7" spans="43:115" s="2" customFormat="1" ht="6" customHeight="1">
      <c r="AQ7" s="20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2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83"/>
      <c r="CD7" s="83"/>
      <c r="CE7" s="83"/>
      <c r="CF7" s="83"/>
      <c r="CG7" s="83"/>
      <c r="CH7" s="83"/>
      <c r="CI7" s="83"/>
      <c r="CJ7" s="83"/>
      <c r="CK7" s="83"/>
      <c r="CL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</row>
    <row r="8" spans="2:115" s="2" customFormat="1" ht="15">
      <c r="B8" s="91" t="s">
        <v>70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Q8" s="20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2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83"/>
      <c r="CD8" s="83"/>
      <c r="CE8" s="83"/>
      <c r="CF8" s="83"/>
      <c r="CG8" s="83"/>
      <c r="CH8" s="83"/>
      <c r="CI8" s="83"/>
      <c r="CJ8" s="83"/>
      <c r="CK8" s="83"/>
      <c r="CL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</row>
    <row r="9" spans="43:115" s="2" customFormat="1" ht="6" customHeight="1">
      <c r="AQ9" s="20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2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83"/>
      <c r="CD9" s="83"/>
      <c r="CE9" s="83"/>
      <c r="CF9" s="83"/>
      <c r="CG9" s="83"/>
      <c r="CH9" s="83"/>
      <c r="CI9" s="83"/>
      <c r="CJ9" s="83"/>
      <c r="CK9" s="83"/>
      <c r="CL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</row>
    <row r="10" spans="3:115" s="53" customFormat="1" ht="15.75">
      <c r="C10" s="80"/>
      <c r="D10" s="80"/>
      <c r="E10" s="80"/>
      <c r="F10" s="80"/>
      <c r="G10" s="80"/>
      <c r="K10" s="93" t="s">
        <v>0</v>
      </c>
      <c r="L10" s="93"/>
      <c r="M10" s="119" t="str">
        <f>Deckblatt!$W$34</f>
        <v>Sonntag</v>
      </c>
      <c r="N10" s="119"/>
      <c r="O10" s="119"/>
      <c r="P10" s="119"/>
      <c r="Q10" s="119"/>
      <c r="R10" s="119"/>
      <c r="S10" s="119"/>
      <c r="T10" s="119"/>
      <c r="U10" s="53" t="s">
        <v>2</v>
      </c>
      <c r="V10" s="96"/>
      <c r="Y10" s="140">
        <f>Deckblatt!$AI$34</f>
        <v>37584</v>
      </c>
      <c r="Z10" s="140"/>
      <c r="AA10" s="140"/>
      <c r="AB10" s="140"/>
      <c r="AC10" s="140"/>
      <c r="AD10" s="140"/>
      <c r="AE10" s="140"/>
      <c r="AF10" s="140"/>
      <c r="AG10" s="140"/>
      <c r="AH10" s="140"/>
      <c r="AI10" s="79"/>
      <c r="AJ10" s="79"/>
      <c r="AK10" s="80"/>
      <c r="AL10" s="80"/>
      <c r="AM10" s="80"/>
      <c r="AQ10" s="97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3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6"/>
      <c r="BW10" s="106"/>
      <c r="BX10" s="106"/>
      <c r="BY10" s="106"/>
      <c r="BZ10" s="106"/>
      <c r="CA10" s="106"/>
      <c r="CB10" s="106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</row>
    <row r="11" spans="57:115" s="2" customFormat="1" ht="6" customHeight="1"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5"/>
      <c r="BW11" s="35"/>
      <c r="BX11" s="35"/>
      <c r="BY11" s="35"/>
      <c r="BZ11" s="35"/>
      <c r="CA11" s="35"/>
      <c r="CB11" s="35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</row>
    <row r="12" spans="7:115" s="2" customFormat="1" ht="15.75">
      <c r="G12" s="6" t="s">
        <v>3</v>
      </c>
      <c r="H12" s="148">
        <f>Deckblatt!$X$36</f>
        <v>0.4166666666666667</v>
      </c>
      <c r="I12" s="148"/>
      <c r="J12" s="148"/>
      <c r="K12" s="148"/>
      <c r="L12" s="148"/>
      <c r="M12" s="7" t="s">
        <v>4</v>
      </c>
      <c r="T12" s="6" t="s">
        <v>5</v>
      </c>
      <c r="U12" s="205">
        <v>2</v>
      </c>
      <c r="V12" s="205" t="s">
        <v>6</v>
      </c>
      <c r="W12" s="13" t="s">
        <v>26</v>
      </c>
      <c r="X12" s="147">
        <v>0.010416666666666666</v>
      </c>
      <c r="Y12" s="147"/>
      <c r="Z12" s="147"/>
      <c r="AA12" s="147"/>
      <c r="AB12" s="147"/>
      <c r="AC12" s="7" t="s">
        <v>7</v>
      </c>
      <c r="AK12" s="6" t="s">
        <v>8</v>
      </c>
      <c r="AL12" s="147">
        <v>0.003472222222222222</v>
      </c>
      <c r="AM12" s="147"/>
      <c r="AN12" s="147"/>
      <c r="AO12" s="147"/>
      <c r="AP12" s="147"/>
      <c r="AQ12" s="7" t="s">
        <v>7</v>
      </c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5"/>
      <c r="BW12" s="35"/>
      <c r="BX12" s="35"/>
      <c r="BY12" s="35"/>
      <c r="BZ12" s="35"/>
      <c r="CA12" s="35"/>
      <c r="CB12" s="35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</row>
    <row r="13" ht="12.75">
      <c r="B13" s="1"/>
    </row>
    <row r="14" ht="6" customHeight="1"/>
    <row r="15" ht="12.75">
      <c r="B15" s="1" t="s">
        <v>71</v>
      </c>
    </row>
    <row r="16" ht="3.75" customHeight="1" thickBot="1"/>
    <row r="17" spans="2:55" ht="19.5" customHeight="1" thickBot="1">
      <c r="B17" s="165" t="s">
        <v>14</v>
      </c>
      <c r="C17" s="166"/>
      <c r="D17" s="244"/>
      <c r="E17" s="245"/>
      <c r="F17" s="245"/>
      <c r="G17" s="245"/>
      <c r="H17" s="245"/>
      <c r="I17" s="246"/>
      <c r="J17" s="169" t="s">
        <v>15</v>
      </c>
      <c r="K17" s="170"/>
      <c r="L17" s="170"/>
      <c r="M17" s="170"/>
      <c r="N17" s="171"/>
      <c r="O17" s="169" t="s">
        <v>52</v>
      </c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1"/>
      <c r="AW17" s="169" t="s">
        <v>19</v>
      </c>
      <c r="AX17" s="170"/>
      <c r="AY17" s="170"/>
      <c r="AZ17" s="170"/>
      <c r="BA17" s="171"/>
      <c r="BB17" s="169"/>
      <c r="BC17" s="180"/>
    </row>
    <row r="18" spans="2:55" ht="18" customHeight="1">
      <c r="B18" s="212">
        <v>21</v>
      </c>
      <c r="C18" s="213"/>
      <c r="D18" s="212"/>
      <c r="E18" s="213"/>
      <c r="F18" s="213"/>
      <c r="G18" s="213"/>
      <c r="H18" s="213"/>
      <c r="I18" s="234"/>
      <c r="J18" s="216">
        <f>$H$12</f>
        <v>0.4166666666666667</v>
      </c>
      <c r="K18" s="217"/>
      <c r="L18" s="217"/>
      <c r="M18" s="217"/>
      <c r="N18" s="218"/>
      <c r="O18" s="229">
        <f>IF(ISBLANK('Gruppe A'!AZ36),"",'Gruppe A'!K42)</f>
      </c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12" t="s">
        <v>18</v>
      </c>
      <c r="AF18" s="230">
        <f>IF(ISBLANK('Gruppe B'!AZ36),"",'Gruppe B'!K43)</f>
      </c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1"/>
      <c r="AW18" s="232"/>
      <c r="AX18" s="222"/>
      <c r="AY18" s="222" t="s">
        <v>17</v>
      </c>
      <c r="AZ18" s="222"/>
      <c r="BA18" s="224"/>
      <c r="BB18" s="213"/>
      <c r="BC18" s="234"/>
    </row>
    <row r="19" spans="2:55" ht="12" customHeight="1" thickBot="1">
      <c r="B19" s="214"/>
      <c r="C19" s="215"/>
      <c r="D19" s="214"/>
      <c r="E19" s="215"/>
      <c r="F19" s="215"/>
      <c r="G19" s="215"/>
      <c r="H19" s="215"/>
      <c r="I19" s="235"/>
      <c r="J19" s="219"/>
      <c r="K19" s="220"/>
      <c r="L19" s="220"/>
      <c r="M19" s="220"/>
      <c r="N19" s="221"/>
      <c r="O19" s="226" t="s">
        <v>47</v>
      </c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71"/>
      <c r="AF19" s="227" t="s">
        <v>45</v>
      </c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8"/>
      <c r="AW19" s="233"/>
      <c r="AX19" s="223"/>
      <c r="AY19" s="223"/>
      <c r="AZ19" s="223"/>
      <c r="BA19" s="225"/>
      <c r="BB19" s="215"/>
      <c r="BC19" s="235"/>
    </row>
    <row r="20" ht="3.75" customHeight="1" thickBot="1"/>
    <row r="21" spans="2:55" ht="19.5" customHeight="1" thickBot="1">
      <c r="B21" s="165" t="s">
        <v>14</v>
      </c>
      <c r="C21" s="166"/>
      <c r="D21" s="244"/>
      <c r="E21" s="245"/>
      <c r="F21" s="245"/>
      <c r="G21" s="245"/>
      <c r="H21" s="245"/>
      <c r="I21" s="246"/>
      <c r="J21" s="169" t="s">
        <v>15</v>
      </c>
      <c r="K21" s="170"/>
      <c r="L21" s="170"/>
      <c r="M21" s="170"/>
      <c r="N21" s="171"/>
      <c r="O21" s="169" t="s">
        <v>53</v>
      </c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1"/>
      <c r="AW21" s="169" t="s">
        <v>19</v>
      </c>
      <c r="AX21" s="170"/>
      <c r="AY21" s="170"/>
      <c r="AZ21" s="170"/>
      <c r="BA21" s="171"/>
      <c r="BB21" s="169"/>
      <c r="BC21" s="180"/>
    </row>
    <row r="22" spans="2:55" ht="18" customHeight="1">
      <c r="B22" s="212">
        <v>22</v>
      </c>
      <c r="C22" s="213"/>
      <c r="D22" s="212"/>
      <c r="E22" s="213"/>
      <c r="F22" s="213"/>
      <c r="G22" s="213"/>
      <c r="H22" s="213"/>
      <c r="I22" s="234"/>
      <c r="J22" s="216">
        <f>$J$18+$U$12*$X$12+2*$AL$12</f>
        <v>0.4444444444444444</v>
      </c>
      <c r="K22" s="217"/>
      <c r="L22" s="217"/>
      <c r="M22" s="217"/>
      <c r="N22" s="218"/>
      <c r="O22" s="229">
        <f>IF(ISBLANK('Gruppe A'!AZ36),"",'Gruppe A'!K43)</f>
      </c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12" t="s">
        <v>18</v>
      </c>
      <c r="AF22" s="230">
        <f>IF(ISBLANK('Gruppe B'!AZ36),"",'Gruppe B'!K42)</f>
      </c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1"/>
      <c r="AW22" s="232"/>
      <c r="AX22" s="222"/>
      <c r="AY22" s="222" t="s">
        <v>17</v>
      </c>
      <c r="AZ22" s="222"/>
      <c r="BA22" s="224"/>
      <c r="BB22" s="213"/>
      <c r="BC22" s="234"/>
    </row>
    <row r="23" spans="2:86" ht="12" customHeight="1" thickBot="1">
      <c r="B23" s="214"/>
      <c r="C23" s="215"/>
      <c r="D23" s="214"/>
      <c r="E23" s="215"/>
      <c r="F23" s="215"/>
      <c r="G23" s="215"/>
      <c r="H23" s="215"/>
      <c r="I23" s="235"/>
      <c r="J23" s="219"/>
      <c r="K23" s="220"/>
      <c r="L23" s="220"/>
      <c r="M23" s="220"/>
      <c r="N23" s="221"/>
      <c r="O23" s="226" t="s">
        <v>44</v>
      </c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71"/>
      <c r="AF23" s="227" t="s">
        <v>48</v>
      </c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8"/>
      <c r="AW23" s="233"/>
      <c r="AX23" s="223"/>
      <c r="AY23" s="223"/>
      <c r="AZ23" s="223"/>
      <c r="BA23" s="225"/>
      <c r="BB23" s="215"/>
      <c r="BC23" s="235"/>
      <c r="BZ23" s="67"/>
      <c r="CA23" s="67"/>
      <c r="CB23" s="67"/>
      <c r="CC23" s="72"/>
      <c r="CD23" s="72"/>
      <c r="CE23" s="72"/>
      <c r="CF23" s="72"/>
      <c r="CG23" s="73"/>
      <c r="CH23" s="73"/>
    </row>
    <row r="24" spans="78:86" ht="32.25" customHeight="1" thickBot="1">
      <c r="BZ24" s="67"/>
      <c r="CA24" s="67"/>
      <c r="CB24" s="67"/>
      <c r="CC24" s="72"/>
      <c r="CD24" s="72"/>
      <c r="CE24" s="72"/>
      <c r="CF24" s="72"/>
      <c r="CG24" s="73"/>
      <c r="CH24" s="73"/>
    </row>
    <row r="25" spans="2:86" ht="19.5" customHeight="1" thickBot="1">
      <c r="B25" s="165" t="s">
        <v>14</v>
      </c>
      <c r="C25" s="166"/>
      <c r="D25" s="244"/>
      <c r="E25" s="245"/>
      <c r="F25" s="245"/>
      <c r="G25" s="245"/>
      <c r="H25" s="245"/>
      <c r="I25" s="246"/>
      <c r="J25" s="169" t="s">
        <v>15</v>
      </c>
      <c r="K25" s="170"/>
      <c r="L25" s="170"/>
      <c r="M25" s="170"/>
      <c r="N25" s="171"/>
      <c r="O25" s="169" t="s">
        <v>43</v>
      </c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1"/>
      <c r="AW25" s="169" t="s">
        <v>19</v>
      </c>
      <c r="AX25" s="170"/>
      <c r="AY25" s="170"/>
      <c r="AZ25" s="170"/>
      <c r="BA25" s="171"/>
      <c r="BB25" s="169"/>
      <c r="BC25" s="180"/>
      <c r="BZ25" s="67"/>
      <c r="CA25" s="67"/>
      <c r="CB25" s="74"/>
      <c r="CC25" s="72"/>
      <c r="CD25" s="72"/>
      <c r="CE25" s="72"/>
      <c r="CF25" s="72"/>
      <c r="CG25" s="73"/>
      <c r="CH25" s="73"/>
    </row>
    <row r="26" spans="2:86" ht="18" customHeight="1">
      <c r="B26" s="212">
        <v>23</v>
      </c>
      <c r="C26" s="213"/>
      <c r="D26" s="212"/>
      <c r="E26" s="213"/>
      <c r="F26" s="213"/>
      <c r="G26" s="213"/>
      <c r="H26" s="213"/>
      <c r="I26" s="234"/>
      <c r="J26" s="216">
        <f>$J$22+$U$12*$X$12+2*$AL$12</f>
        <v>0.47222222222222215</v>
      </c>
      <c r="K26" s="217"/>
      <c r="L26" s="217"/>
      <c r="M26" s="217"/>
      <c r="N26" s="218"/>
      <c r="O26" s="229" t="str">
        <f>IF(ISBLANK($AZ$18)," ",IF($AW$18&lt;$AZ$18,$O$18,IF($AZ$18&lt;$AW$18,$AF$18)))</f>
        <v> </v>
      </c>
      <c r="P26" s="230" t="str">
        <f aca="true" t="shared" si="0" ref="P26:AD26">IF(ISBLANK($AZ$31)," ",IF($AW$31&lt;$AZ$31,$O$31,IF($AZ$31&lt;$AW$31,$AF$31)))</f>
        <v> </v>
      </c>
      <c r="Q26" s="230" t="str">
        <f t="shared" si="0"/>
        <v> </v>
      </c>
      <c r="R26" s="230" t="str">
        <f t="shared" si="0"/>
        <v> </v>
      </c>
      <c r="S26" s="230" t="str">
        <f t="shared" si="0"/>
        <v> </v>
      </c>
      <c r="T26" s="230" t="str">
        <f t="shared" si="0"/>
        <v> </v>
      </c>
      <c r="U26" s="230" t="str">
        <f t="shared" si="0"/>
        <v> </v>
      </c>
      <c r="V26" s="230" t="str">
        <f t="shared" si="0"/>
        <v> </v>
      </c>
      <c r="W26" s="230" t="str">
        <f t="shared" si="0"/>
        <v> </v>
      </c>
      <c r="X26" s="230" t="str">
        <f t="shared" si="0"/>
        <v> </v>
      </c>
      <c r="Y26" s="230" t="str">
        <f t="shared" si="0"/>
        <v> </v>
      </c>
      <c r="Z26" s="230" t="str">
        <f t="shared" si="0"/>
        <v> </v>
      </c>
      <c r="AA26" s="230" t="str">
        <f t="shared" si="0"/>
        <v> </v>
      </c>
      <c r="AB26" s="230" t="str">
        <f t="shared" si="0"/>
        <v> </v>
      </c>
      <c r="AC26" s="230" t="str">
        <f t="shared" si="0"/>
        <v> </v>
      </c>
      <c r="AD26" s="230" t="str">
        <f t="shared" si="0"/>
        <v> </v>
      </c>
      <c r="AE26" s="12" t="s">
        <v>18</v>
      </c>
      <c r="AF26" s="230" t="str">
        <f>IF(ISBLANK($AZ$22)," ",IF($AW$22&lt;$AZ$22,$O$22,IF($AZ$22&lt;$AW$22,$AF$22)))</f>
        <v> </v>
      </c>
      <c r="AG26" s="230" t="str">
        <f aca="true" t="shared" si="1" ref="AG26:AV26">IF(ISBLANK($AZ$31)," ",IF($AW$31&lt;$AZ$31,$O$31,IF($AZ$31&lt;$AW$31,$AF$31)))</f>
        <v> </v>
      </c>
      <c r="AH26" s="230" t="str">
        <f t="shared" si="1"/>
        <v> </v>
      </c>
      <c r="AI26" s="230" t="str">
        <f t="shared" si="1"/>
        <v> </v>
      </c>
      <c r="AJ26" s="230" t="str">
        <f t="shared" si="1"/>
        <v> </v>
      </c>
      <c r="AK26" s="230" t="str">
        <f t="shared" si="1"/>
        <v> </v>
      </c>
      <c r="AL26" s="230" t="str">
        <f t="shared" si="1"/>
        <v> </v>
      </c>
      <c r="AM26" s="230" t="str">
        <f t="shared" si="1"/>
        <v> </v>
      </c>
      <c r="AN26" s="230" t="str">
        <f t="shared" si="1"/>
        <v> </v>
      </c>
      <c r="AO26" s="230" t="str">
        <f t="shared" si="1"/>
        <v> </v>
      </c>
      <c r="AP26" s="230" t="str">
        <f t="shared" si="1"/>
        <v> </v>
      </c>
      <c r="AQ26" s="230" t="str">
        <f t="shared" si="1"/>
        <v> </v>
      </c>
      <c r="AR26" s="230" t="str">
        <f t="shared" si="1"/>
        <v> </v>
      </c>
      <c r="AS26" s="230" t="str">
        <f t="shared" si="1"/>
        <v> </v>
      </c>
      <c r="AT26" s="230" t="str">
        <f t="shared" si="1"/>
        <v> </v>
      </c>
      <c r="AU26" s="230" t="str">
        <f t="shared" si="1"/>
        <v> </v>
      </c>
      <c r="AV26" s="231" t="str">
        <f t="shared" si="1"/>
        <v> </v>
      </c>
      <c r="AW26" s="232"/>
      <c r="AX26" s="222"/>
      <c r="AY26" s="222" t="s">
        <v>17</v>
      </c>
      <c r="AZ26" s="222"/>
      <c r="BA26" s="224"/>
      <c r="BB26" s="213"/>
      <c r="BC26" s="234"/>
      <c r="BZ26" s="67"/>
      <c r="CA26" s="67"/>
      <c r="CB26" s="74"/>
      <c r="CC26" s="72"/>
      <c r="CD26" s="72"/>
      <c r="CE26" s="72"/>
      <c r="CF26" s="72"/>
      <c r="CG26" s="73"/>
      <c r="CH26" s="73"/>
    </row>
    <row r="27" spans="2:55" ht="12" customHeight="1" thickBot="1">
      <c r="B27" s="214"/>
      <c r="C27" s="215"/>
      <c r="D27" s="214"/>
      <c r="E27" s="215"/>
      <c r="F27" s="215"/>
      <c r="G27" s="215"/>
      <c r="H27" s="215"/>
      <c r="I27" s="235"/>
      <c r="J27" s="219"/>
      <c r="K27" s="220"/>
      <c r="L27" s="220"/>
      <c r="M27" s="220"/>
      <c r="N27" s="221"/>
      <c r="O27" s="226" t="s">
        <v>72</v>
      </c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71"/>
      <c r="AF27" s="227" t="s">
        <v>73</v>
      </c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8"/>
      <c r="AW27" s="233"/>
      <c r="AX27" s="223"/>
      <c r="AY27" s="223"/>
      <c r="AZ27" s="223"/>
      <c r="BA27" s="225"/>
      <c r="BB27" s="215"/>
      <c r="BC27" s="235"/>
    </row>
    <row r="28" ht="3.75" customHeight="1" thickBot="1"/>
    <row r="29" spans="2:55" ht="19.5" customHeight="1" thickBot="1">
      <c r="B29" s="165" t="s">
        <v>14</v>
      </c>
      <c r="C29" s="166"/>
      <c r="D29" s="244"/>
      <c r="E29" s="245"/>
      <c r="F29" s="245"/>
      <c r="G29" s="245"/>
      <c r="H29" s="245"/>
      <c r="I29" s="246"/>
      <c r="J29" s="169" t="s">
        <v>15</v>
      </c>
      <c r="K29" s="170"/>
      <c r="L29" s="170"/>
      <c r="M29" s="170"/>
      <c r="N29" s="171"/>
      <c r="O29" s="169" t="s">
        <v>46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1"/>
      <c r="AW29" s="169" t="s">
        <v>19</v>
      </c>
      <c r="AX29" s="170"/>
      <c r="AY29" s="170"/>
      <c r="AZ29" s="170"/>
      <c r="BA29" s="171"/>
      <c r="BB29" s="169"/>
      <c r="BC29" s="180"/>
    </row>
    <row r="30" spans="2:55" ht="18" customHeight="1">
      <c r="B30" s="212">
        <v>24</v>
      </c>
      <c r="C30" s="213"/>
      <c r="D30" s="212"/>
      <c r="E30" s="213"/>
      <c r="F30" s="213"/>
      <c r="G30" s="213"/>
      <c r="H30" s="213"/>
      <c r="I30" s="234"/>
      <c r="J30" s="216">
        <f>$J$26+$U$12*$X$12+2*$AL$12</f>
        <v>0.4999999999999999</v>
      </c>
      <c r="K30" s="217"/>
      <c r="L30" s="217"/>
      <c r="M30" s="217"/>
      <c r="N30" s="218"/>
      <c r="O30" s="229" t="str">
        <f>IF(ISBLANK($AZ$18)," ",IF($AW$18&lt;$AZ$18,$AF$18,IF($AZ$18&lt;$AW$18,$O$18)))</f>
        <v> </v>
      </c>
      <c r="P30" s="230" t="str">
        <f aca="true" t="shared" si="2" ref="P30:AD30">IF(ISBLANK($AZ$31)," ",IF($AW$31&lt;$AZ$31,$AF$31,IF($AZ$31&lt;$AW$31,$O$31)))</f>
        <v> </v>
      </c>
      <c r="Q30" s="230" t="str">
        <f t="shared" si="2"/>
        <v> </v>
      </c>
      <c r="R30" s="230" t="str">
        <f t="shared" si="2"/>
        <v> </v>
      </c>
      <c r="S30" s="230" t="str">
        <f t="shared" si="2"/>
        <v> </v>
      </c>
      <c r="T30" s="230" t="str">
        <f t="shared" si="2"/>
        <v> </v>
      </c>
      <c r="U30" s="230" t="str">
        <f t="shared" si="2"/>
        <v> </v>
      </c>
      <c r="V30" s="230" t="str">
        <f t="shared" si="2"/>
        <v> </v>
      </c>
      <c r="W30" s="230" t="str">
        <f t="shared" si="2"/>
        <v> </v>
      </c>
      <c r="X30" s="230" t="str">
        <f t="shared" si="2"/>
        <v> </v>
      </c>
      <c r="Y30" s="230" t="str">
        <f t="shared" si="2"/>
        <v> </v>
      </c>
      <c r="Z30" s="230" t="str">
        <f t="shared" si="2"/>
        <v> </v>
      </c>
      <c r="AA30" s="230" t="str">
        <f t="shared" si="2"/>
        <v> </v>
      </c>
      <c r="AB30" s="230" t="str">
        <f t="shared" si="2"/>
        <v> </v>
      </c>
      <c r="AC30" s="230" t="str">
        <f t="shared" si="2"/>
        <v> </v>
      </c>
      <c r="AD30" s="230" t="str">
        <f t="shared" si="2"/>
        <v> </v>
      </c>
      <c r="AE30" s="12" t="s">
        <v>18</v>
      </c>
      <c r="AF30" s="230" t="str">
        <f>IF(ISBLANK($AZ$22)," ",IF($AW$22&lt;$AZ$22,$AF$22,IF($AZ$22&lt;$AW$22,$O$22)))</f>
        <v> </v>
      </c>
      <c r="AG30" s="230" t="str">
        <f aca="true" t="shared" si="3" ref="AG30:AV30">IF(ISBLANK($AZ$31)," ",IF($AW$31&lt;$AZ$31,$AF$31,IF($AZ$31&lt;$AW$31,$O$31)))</f>
        <v> </v>
      </c>
      <c r="AH30" s="230" t="str">
        <f t="shared" si="3"/>
        <v> </v>
      </c>
      <c r="AI30" s="230" t="str">
        <f t="shared" si="3"/>
        <v> </v>
      </c>
      <c r="AJ30" s="230" t="str">
        <f t="shared" si="3"/>
        <v> </v>
      </c>
      <c r="AK30" s="230" t="str">
        <f t="shared" si="3"/>
        <v> </v>
      </c>
      <c r="AL30" s="230" t="str">
        <f t="shared" si="3"/>
        <v> </v>
      </c>
      <c r="AM30" s="230" t="str">
        <f t="shared" si="3"/>
        <v> </v>
      </c>
      <c r="AN30" s="230" t="str">
        <f t="shared" si="3"/>
        <v> </v>
      </c>
      <c r="AO30" s="230" t="str">
        <f t="shared" si="3"/>
        <v> </v>
      </c>
      <c r="AP30" s="230" t="str">
        <f t="shared" si="3"/>
        <v> </v>
      </c>
      <c r="AQ30" s="230" t="str">
        <f t="shared" si="3"/>
        <v> </v>
      </c>
      <c r="AR30" s="230" t="str">
        <f t="shared" si="3"/>
        <v> </v>
      </c>
      <c r="AS30" s="230" t="str">
        <f t="shared" si="3"/>
        <v> </v>
      </c>
      <c r="AT30" s="230" t="str">
        <f t="shared" si="3"/>
        <v> </v>
      </c>
      <c r="AU30" s="230" t="str">
        <f t="shared" si="3"/>
        <v> </v>
      </c>
      <c r="AV30" s="231" t="str">
        <f t="shared" si="3"/>
        <v> </v>
      </c>
      <c r="AW30" s="232"/>
      <c r="AX30" s="222"/>
      <c r="AY30" s="222" t="s">
        <v>17</v>
      </c>
      <c r="AZ30" s="222"/>
      <c r="BA30" s="224"/>
      <c r="BB30" s="213"/>
      <c r="BC30" s="234"/>
    </row>
    <row r="31" spans="2:55" ht="12" customHeight="1" thickBot="1">
      <c r="B31" s="214"/>
      <c r="C31" s="215"/>
      <c r="D31" s="214"/>
      <c r="E31" s="215"/>
      <c r="F31" s="215"/>
      <c r="G31" s="215"/>
      <c r="H31" s="215"/>
      <c r="I31" s="235"/>
      <c r="J31" s="219"/>
      <c r="K31" s="220"/>
      <c r="L31" s="220"/>
      <c r="M31" s="220"/>
      <c r="N31" s="221"/>
      <c r="O31" s="226" t="s">
        <v>74</v>
      </c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71"/>
      <c r="AF31" s="227" t="s">
        <v>75</v>
      </c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8"/>
      <c r="AW31" s="233"/>
      <c r="AX31" s="223"/>
      <c r="AY31" s="223"/>
      <c r="AZ31" s="223"/>
      <c r="BA31" s="225"/>
      <c r="BB31" s="215"/>
      <c r="BC31" s="235"/>
    </row>
    <row r="34" spans="57:73" ht="12.75">
      <c r="BE34" s="7"/>
      <c r="BF34" s="7"/>
      <c r="BG34" s="7"/>
      <c r="BH34" s="7"/>
      <c r="BI34" s="7"/>
      <c r="BJ34" s="7"/>
      <c r="BK34" s="7"/>
      <c r="BL34" s="7"/>
      <c r="BM34" s="69"/>
      <c r="BN34" s="69"/>
      <c r="BO34" s="69"/>
      <c r="BP34" s="69"/>
      <c r="BQ34" s="69"/>
      <c r="BR34" s="69"/>
      <c r="BS34" s="69"/>
      <c r="BT34" s="69"/>
      <c r="BU34" s="69"/>
    </row>
    <row r="35" spans="2:73" ht="12.75">
      <c r="B35" s="1" t="s">
        <v>54</v>
      </c>
      <c r="BE35" s="7"/>
      <c r="BF35" s="7"/>
      <c r="BG35" s="7"/>
      <c r="BH35" s="7"/>
      <c r="BI35" s="7"/>
      <c r="BJ35" s="7"/>
      <c r="BK35" s="7"/>
      <c r="BL35" s="7"/>
      <c r="BM35" s="69"/>
      <c r="BN35" s="69"/>
      <c r="BO35" s="69"/>
      <c r="BP35" s="69"/>
      <c r="BQ35" s="69"/>
      <c r="BR35" s="69"/>
      <c r="BS35" s="69"/>
      <c r="BT35" s="69"/>
      <c r="BU35" s="69"/>
    </row>
    <row r="36" ht="13.5" thickBot="1"/>
    <row r="37" spans="9:48" ht="25.5" customHeight="1">
      <c r="I37" s="240" t="s">
        <v>9</v>
      </c>
      <c r="J37" s="241"/>
      <c r="K37" s="241"/>
      <c r="L37" s="75"/>
      <c r="M37" s="236" t="str">
        <f>IF(ISBLANK($AZ$30)," ",IF($AW$30&gt;$AZ$30,$O$30,IF($AZ$30&gt;$AW$30,$AF$30)))</f>
        <v> </v>
      </c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7"/>
    </row>
    <row r="38" spans="9:48" ht="25.5" customHeight="1">
      <c r="I38" s="242" t="s">
        <v>10</v>
      </c>
      <c r="J38" s="243"/>
      <c r="K38" s="243"/>
      <c r="L38" s="76"/>
      <c r="M38" s="238" t="str">
        <f>IF(ISBLANK($AZ$30)," ",IF($AW$30&lt;$AZ$30,$O$30,IF($AZ$30&lt;$AW$30,$AF$30)))</f>
        <v> </v>
      </c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9"/>
    </row>
    <row r="39" spans="9:48" ht="25.5" customHeight="1">
      <c r="I39" s="251" t="s">
        <v>11</v>
      </c>
      <c r="J39" s="252"/>
      <c r="K39" s="252"/>
      <c r="L39" s="77"/>
      <c r="M39" s="247" t="str">
        <f>IF(ISBLANK($AZ$26)," ",IF($AW$26&gt;$AZ$26,$O$26,IF($AZ$26&gt;$AW$26,$AF$26)))</f>
        <v> </v>
      </c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8"/>
    </row>
    <row r="40" spans="9:48" ht="25.5" customHeight="1" thickBot="1">
      <c r="I40" s="253" t="s">
        <v>12</v>
      </c>
      <c r="J40" s="254"/>
      <c r="K40" s="254"/>
      <c r="L40" s="78"/>
      <c r="M40" s="249" t="str">
        <f>IF(ISBLANK($AZ$26)," ",IF($AW$26&lt;$AZ$26,$O$26,IF($AZ$26&lt;$AW$26,$AF$26)))</f>
        <v> </v>
      </c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50"/>
    </row>
    <row r="41" spans="57:102" ht="25.5" customHeight="1"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</sheetData>
  <mergeCells count="88">
    <mergeCell ref="M39:AV39"/>
    <mergeCell ref="M40:AV40"/>
    <mergeCell ref="D17:I17"/>
    <mergeCell ref="D18:I19"/>
    <mergeCell ref="D21:I21"/>
    <mergeCell ref="D22:I23"/>
    <mergeCell ref="D25:I25"/>
    <mergeCell ref="D26:I27"/>
    <mergeCell ref="I39:K39"/>
    <mergeCell ref="I40:K40"/>
    <mergeCell ref="AW25:BA25"/>
    <mergeCell ref="BB25:BC25"/>
    <mergeCell ref="B29:C29"/>
    <mergeCell ref="J29:N29"/>
    <mergeCell ref="O29:AV29"/>
    <mergeCell ref="AW29:BA29"/>
    <mergeCell ref="BB29:BC29"/>
    <mergeCell ref="D29:I29"/>
    <mergeCell ref="AZ26:BA27"/>
    <mergeCell ref="BB26:BC27"/>
    <mergeCell ref="BB17:BC17"/>
    <mergeCell ref="B21:C21"/>
    <mergeCell ref="J21:N21"/>
    <mergeCell ref="O21:AV21"/>
    <mergeCell ref="AW21:BA21"/>
    <mergeCell ref="BB21:BC21"/>
    <mergeCell ref="B17:C17"/>
    <mergeCell ref="J17:N17"/>
    <mergeCell ref="BB18:BC19"/>
    <mergeCell ref="AZ30:BA31"/>
    <mergeCell ref="BB30:BC31"/>
    <mergeCell ref="O31:AD31"/>
    <mergeCell ref="AF31:AV31"/>
    <mergeCell ref="O30:AD30"/>
    <mergeCell ref="AF30:AV30"/>
    <mergeCell ref="AW30:AX31"/>
    <mergeCell ref="AY30:AY31"/>
    <mergeCell ref="AW26:AX27"/>
    <mergeCell ref="AY26:AY27"/>
    <mergeCell ref="B26:C27"/>
    <mergeCell ref="J26:N27"/>
    <mergeCell ref="O26:AD26"/>
    <mergeCell ref="AF26:AV26"/>
    <mergeCell ref="O27:AD27"/>
    <mergeCell ref="AF27:AV27"/>
    <mergeCell ref="B25:C25"/>
    <mergeCell ref="J25:N25"/>
    <mergeCell ref="M37:AV37"/>
    <mergeCell ref="M38:AV38"/>
    <mergeCell ref="B30:C31"/>
    <mergeCell ref="J30:N31"/>
    <mergeCell ref="D30:I31"/>
    <mergeCell ref="I37:K37"/>
    <mergeCell ref="I38:K38"/>
    <mergeCell ref="O25:AV25"/>
    <mergeCell ref="BB22:BC23"/>
    <mergeCell ref="O23:AD23"/>
    <mergeCell ref="AF23:AV23"/>
    <mergeCell ref="O22:AD22"/>
    <mergeCell ref="AF22:AV22"/>
    <mergeCell ref="AW22:AX23"/>
    <mergeCell ref="AY22:AY23"/>
    <mergeCell ref="B22:C23"/>
    <mergeCell ref="J22:N23"/>
    <mergeCell ref="AY18:AY19"/>
    <mergeCell ref="AZ18:BA19"/>
    <mergeCell ref="AZ22:BA23"/>
    <mergeCell ref="O19:AD19"/>
    <mergeCell ref="AF19:AV19"/>
    <mergeCell ref="O18:AD18"/>
    <mergeCell ref="AF18:AV18"/>
    <mergeCell ref="AW18:AX19"/>
    <mergeCell ref="B18:C19"/>
    <mergeCell ref="J18:N19"/>
    <mergeCell ref="O17:AV17"/>
    <mergeCell ref="AW17:BA17"/>
    <mergeCell ref="A2:AP2"/>
    <mergeCell ref="A3:AP3"/>
    <mergeCell ref="A4:AP4"/>
    <mergeCell ref="H12:L12"/>
    <mergeCell ref="U12:V12"/>
    <mergeCell ref="X12:AB12"/>
    <mergeCell ref="AL12:AP12"/>
    <mergeCell ref="B6:AO6"/>
    <mergeCell ref="B8:AO8"/>
    <mergeCell ref="K10:L10"/>
    <mergeCell ref="M10:T10"/>
    <mergeCell ref="Y10:AH1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Footer xml:space="preserve">&amp;C&amp;F&amp;R&amp;P von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Kai Moczyk</cp:lastModifiedBy>
  <cp:lastPrinted>2002-10-20T05:59:00Z</cp:lastPrinted>
  <dcterms:created xsi:type="dcterms:W3CDTF">2002-02-21T07:48:38Z</dcterms:created>
  <dcterms:modified xsi:type="dcterms:W3CDTF">2002-11-14T19:22:27Z</dcterms:modified>
  <cp:category/>
  <cp:version/>
  <cp:contentType/>
  <cp:contentStatus/>
</cp:coreProperties>
</file>